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'Sheet1'!$A$1:$Y$7</definedName>
  </definedNames>
  <calcPr fullCalcOnLoad="1"/>
</workbook>
</file>

<file path=xl/sharedStrings.xml><?xml version="1.0" encoding="utf-8"?>
<sst xmlns="http://schemas.openxmlformats.org/spreadsheetml/2006/main" count="72" uniqueCount="58">
  <si>
    <t>附件1</t>
  </si>
  <si>
    <t>地区</t>
  </si>
  <si>
    <t>2022年5月养老服务工作（民生工程项目）进展情况表</t>
  </si>
  <si>
    <t>社区助餐服务</t>
  </si>
  <si>
    <t>养老服务补贴</t>
  </si>
  <si>
    <t>支持家庭承担养老功能</t>
  </si>
  <si>
    <t>城市社区养老服务设施配建</t>
  </si>
  <si>
    <t>县（区域）级特困供养服务设施建设</t>
  </si>
  <si>
    <t>村级养老服务站（幸福院）建设</t>
  </si>
  <si>
    <t>养老机构发展情况</t>
  </si>
  <si>
    <t>养老机构床位结构</t>
  </si>
  <si>
    <t>智慧养老机构建设</t>
  </si>
  <si>
    <t>养老从业人员培训工作</t>
  </si>
  <si>
    <t>老年食堂</t>
  </si>
  <si>
    <t>配餐点建设</t>
  </si>
  <si>
    <t>高龄津贴</t>
  </si>
  <si>
    <t>低收入养老服务补贴</t>
  </si>
  <si>
    <t>特殊困难老年人居家适老化改造</t>
  </si>
  <si>
    <t>家庭养老床位建设</t>
  </si>
  <si>
    <r>
      <t>城市社区养老服务设施配建面积(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)</t>
    </r>
  </si>
  <si>
    <r>
      <t>2022年新增城市社区养老服务设施配建面积(</t>
    </r>
    <r>
      <rPr>
        <sz val="11"/>
        <color indexed="8"/>
        <rFont val="宋体"/>
        <family val="0"/>
      </rPr>
      <t>㎡</t>
    </r>
    <r>
      <rPr>
        <sz val="11"/>
        <color indexed="8"/>
        <rFont val="仿宋_GB2312"/>
        <family val="3"/>
      </rPr>
      <t>)</t>
    </r>
  </si>
  <si>
    <t>2022年底，各地应完成的任务数（总数215个）</t>
  </si>
  <si>
    <t>已完成改造的个数</t>
  </si>
  <si>
    <t>改造完成率（2022年底，应不低于100%）</t>
  </si>
  <si>
    <t>任务数
（800个）</t>
  </si>
  <si>
    <t>已完成
（个）</t>
  </si>
  <si>
    <t>完成率
（%）</t>
  </si>
  <si>
    <t>养老机构总数（个）</t>
  </si>
  <si>
    <t>其中公建公营机构数（个）</t>
  </si>
  <si>
    <t>其中公建民营机构数（个）</t>
  </si>
  <si>
    <t>其中民办养老机构数（个）</t>
  </si>
  <si>
    <t>养老机构床位数(张)</t>
  </si>
  <si>
    <t>护理型床位数（张）</t>
  </si>
  <si>
    <t>150张床位以上养老机构数(个)</t>
  </si>
  <si>
    <t>内设医务室或护理站的150张床位以上养老机构数（个）</t>
  </si>
  <si>
    <t>社会力量运营的养老机构床位数（张）</t>
  </si>
  <si>
    <t>任务数（64个）</t>
  </si>
  <si>
    <t>从业人员总数（人）</t>
  </si>
  <si>
    <t>2022年培训人次任务数</t>
  </si>
  <si>
    <t>2022年完成培训人次</t>
  </si>
  <si>
    <t>年度培训完成率</t>
  </si>
  <si>
    <t>任务数
（177个）</t>
  </si>
  <si>
    <t>城市</t>
  </si>
  <si>
    <t>农村</t>
  </si>
  <si>
    <t>发放人数（人）-动态管理</t>
  </si>
  <si>
    <t>补贴标准(元/月/人）</t>
  </si>
  <si>
    <t>累计发放金额（万元）</t>
  </si>
  <si>
    <t>任务数(10000户）</t>
  </si>
  <si>
    <t>已完成
（户）</t>
  </si>
  <si>
    <t>任务数(1400户，不含合肥和马鞍山）</t>
  </si>
  <si>
    <t>任务数（623个）</t>
  </si>
  <si>
    <t>任务数（100个）</t>
  </si>
  <si>
    <t>淮北市</t>
  </si>
  <si>
    <t>市级</t>
  </si>
  <si>
    <t>濉溪县</t>
  </si>
  <si>
    <t>相山区</t>
  </si>
  <si>
    <t>杜集区</t>
  </si>
  <si>
    <t>烈山区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</si>
</sst>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0_ "/>
  </numFmts>
  <fonts count="46">
    <font>
      <sz val="12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方正小标宋_GBK"/>
      <family val="0"/>
    </font>
    <font>
      <sz val="11"/>
      <color indexed="8"/>
      <name val="仿宋_GB2312"/>
      <family val="3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4" fillId="0" borderId="0">
      <alignment/>
      <protection/>
    </xf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9" fontId="1" fillId="0" borderId="17" xfId="0" applyNumberFormat="1" applyFont="1" applyFill="1" applyBorder="1" applyAlignment="1">
      <alignment horizontal="center" vertical="center"/>
    </xf>
    <xf numFmtId="177" fontId="0" fillId="0" borderId="17" xfId="22" applyNumberFormat="1" applyFont="1" applyFill="1" applyBorder="1" applyAlignment="1">
      <alignment horizontal="center" vertical="center" shrinkToFit="1"/>
    </xf>
    <xf numFmtId="178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176" fontId="45" fillId="0" borderId="18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176" fontId="45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176" fontId="45" fillId="0" borderId="17" xfId="0" applyNumberFormat="1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9" fontId="1" fillId="0" borderId="17" xfId="0" applyNumberFormat="1" applyFont="1" applyFill="1" applyBorder="1" applyAlignment="1">
      <alignment horizontal="center" vertical="center"/>
    </xf>
    <xf numFmtId="176" fontId="1" fillId="0" borderId="17" xfId="0" applyNumberFormat="1" applyFont="1" applyFill="1" applyBorder="1" applyAlignment="1">
      <alignment horizontal="center" vertical="center"/>
    </xf>
    <xf numFmtId="9" fontId="1" fillId="0" borderId="17" xfId="0" applyNumberFormat="1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wrapText="1"/>
    </xf>
    <xf numFmtId="177" fontId="0" fillId="0" borderId="17" xfId="0" applyNumberFormat="1" applyFont="1" applyFill="1" applyBorder="1" applyAlignment="1">
      <alignment horizontal="center" vertical="center" shrinkToFit="1"/>
    </xf>
    <xf numFmtId="179" fontId="45" fillId="0" borderId="17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9" fontId="1" fillId="0" borderId="17" xfId="0" applyNumberFormat="1" applyFont="1" applyFill="1" applyBorder="1" applyAlignment="1">
      <alignment horizontal="center" vertical="center"/>
    </xf>
    <xf numFmtId="9" fontId="0" fillId="0" borderId="17" xfId="0" applyNumberFormat="1" applyFont="1" applyFill="1" applyBorder="1" applyAlignment="1">
      <alignment horizontal="center" vertical="center"/>
    </xf>
    <xf numFmtId="180" fontId="1" fillId="0" borderId="17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45" fillId="0" borderId="17" xfId="57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76" fontId="45" fillId="0" borderId="17" xfId="57" applyNumberFormat="1" applyFont="1" applyFill="1" applyBorder="1" applyAlignment="1">
      <alignment horizontal="center" vertical="center" wrapText="1"/>
      <protection/>
    </xf>
    <xf numFmtId="9" fontId="1" fillId="0" borderId="17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Sheet1_Sheet1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3"/>
  <sheetViews>
    <sheetView tabSelected="1" zoomScaleSheetLayoutView="100" workbookViewId="0" topLeftCell="A1">
      <pane xSplit="1" topLeftCell="B1" activePane="topRight" state="frozen"/>
      <selection pane="topRight" activeCell="C5" sqref="C5:C7"/>
    </sheetView>
  </sheetViews>
  <sheetFormatPr defaultColWidth="9.00390625" defaultRowHeight="14.25"/>
  <cols>
    <col min="1" max="1" width="8.75390625" style="0" customWidth="1"/>
    <col min="2" max="2" width="9.625" style="0" customWidth="1"/>
    <col min="3" max="3" width="8.625" style="0" customWidth="1"/>
    <col min="4" max="4" width="6.75390625" style="0" customWidth="1"/>
    <col min="5" max="5" width="7.875" style="0" customWidth="1"/>
    <col min="6" max="6" width="7.375" style="0" customWidth="1"/>
    <col min="7" max="7" width="7.00390625" style="0" customWidth="1"/>
    <col min="8" max="8" width="7.75390625" style="0" customWidth="1"/>
    <col min="9" max="9" width="7.50390625" style="0" customWidth="1"/>
    <col min="10" max="10" width="7.25390625" style="0" customWidth="1"/>
    <col min="11" max="11" width="8.125" style="0" customWidth="1"/>
    <col min="12" max="13" width="7.75390625" style="0" customWidth="1"/>
    <col min="14" max="14" width="8.125" style="0" customWidth="1"/>
    <col min="15" max="15" width="7.875" style="0" customWidth="1"/>
    <col min="16" max="16" width="8.125" style="0" customWidth="1"/>
    <col min="17" max="17" width="8.625" style="0" customWidth="1"/>
    <col min="18" max="18" width="7.00390625" style="0" customWidth="1"/>
    <col min="19" max="19" width="7.375" style="0" customWidth="1"/>
    <col min="20" max="20" width="9.50390625" style="0" customWidth="1"/>
    <col min="21" max="21" width="7.375" style="0" customWidth="1"/>
    <col min="22" max="22" width="6.75390625" style="0" customWidth="1"/>
    <col min="23" max="23" width="9.50390625" style="0" customWidth="1"/>
    <col min="24" max="24" width="9.375" style="0" customWidth="1"/>
    <col min="25" max="25" width="7.875" style="0" customWidth="1"/>
    <col min="26" max="26" width="7.00390625" style="0" customWidth="1"/>
    <col min="27" max="27" width="7.375" style="0" customWidth="1"/>
    <col min="28" max="28" width="7.25390625" style="0" customWidth="1"/>
    <col min="29" max="30" width="7.50390625" style="0" customWidth="1"/>
    <col min="31" max="31" width="7.25390625" style="0" customWidth="1"/>
    <col min="32" max="32" width="8.00390625" style="0" customWidth="1"/>
    <col min="33" max="33" width="7.50390625" style="0" customWidth="1"/>
    <col min="34" max="34" width="8.125" style="0" customWidth="1"/>
    <col min="35" max="35" width="7.875" style="0" customWidth="1"/>
    <col min="36" max="36" width="7.125" style="0" customWidth="1"/>
    <col min="37" max="37" width="7.50390625" style="0" customWidth="1"/>
    <col min="38" max="38" width="10.625" style="0" customWidth="1"/>
    <col min="39" max="39" width="7.625" style="0" customWidth="1"/>
    <col min="40" max="41" width="7.25390625" style="0" customWidth="1"/>
    <col min="42" max="42" width="7.625" style="0" customWidth="1"/>
    <col min="43" max="43" width="7.00390625" style="0" customWidth="1"/>
    <col min="44" max="44" width="8.50390625" style="0" customWidth="1"/>
    <col min="45" max="45" width="7.50390625" style="0" customWidth="1"/>
    <col min="46" max="46" width="7.875" style="0" customWidth="1"/>
  </cols>
  <sheetData>
    <row r="1" ht="14.25">
      <c r="A1" s="5" t="s">
        <v>0</v>
      </c>
    </row>
    <row r="2" spans="1:46" ht="24" customHeight="1">
      <c r="A2" s="6" t="s">
        <v>1</v>
      </c>
      <c r="B2" s="7" t="s">
        <v>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61"/>
    </row>
    <row r="3" spans="1:46" ht="42" customHeight="1">
      <c r="A3" s="8"/>
      <c r="B3" s="9" t="s">
        <v>3</v>
      </c>
      <c r="C3" s="10"/>
      <c r="D3" s="10"/>
      <c r="E3" s="10"/>
      <c r="F3" s="10"/>
      <c r="G3" s="10"/>
      <c r="H3" s="10"/>
      <c r="I3" s="10"/>
      <c r="J3" s="26"/>
      <c r="K3" s="27" t="s">
        <v>4</v>
      </c>
      <c r="L3" s="27"/>
      <c r="M3" s="28"/>
      <c r="N3" s="27"/>
      <c r="O3" s="27"/>
      <c r="P3" s="28"/>
      <c r="Q3" s="11" t="s">
        <v>5</v>
      </c>
      <c r="R3" s="10"/>
      <c r="S3" s="10"/>
      <c r="T3" s="10"/>
      <c r="U3" s="10"/>
      <c r="V3" s="10"/>
      <c r="W3" s="35" t="s">
        <v>6</v>
      </c>
      <c r="X3" s="36"/>
      <c r="Y3" s="36" t="s">
        <v>7</v>
      </c>
      <c r="Z3" s="36"/>
      <c r="AA3" s="51"/>
      <c r="AB3" s="52" t="s">
        <v>8</v>
      </c>
      <c r="AC3" s="52"/>
      <c r="AD3" s="52"/>
      <c r="AE3" s="36" t="s">
        <v>9</v>
      </c>
      <c r="AF3" s="36"/>
      <c r="AG3" s="36"/>
      <c r="AH3" s="36"/>
      <c r="AI3" s="36" t="s">
        <v>10</v>
      </c>
      <c r="AJ3" s="36"/>
      <c r="AK3" s="36"/>
      <c r="AL3" s="36"/>
      <c r="AM3" s="36"/>
      <c r="AN3" s="59" t="s">
        <v>11</v>
      </c>
      <c r="AO3" s="59"/>
      <c r="AP3" s="62"/>
      <c r="AQ3" s="36" t="s">
        <v>12</v>
      </c>
      <c r="AR3" s="36"/>
      <c r="AS3" s="36"/>
      <c r="AT3" s="51"/>
    </row>
    <row r="4" spans="1:46" ht="27.75" customHeight="1">
      <c r="A4" s="8"/>
      <c r="B4" s="10" t="s">
        <v>13</v>
      </c>
      <c r="C4" s="10"/>
      <c r="D4" s="10"/>
      <c r="E4" s="11" t="s">
        <v>14</v>
      </c>
      <c r="F4" s="10"/>
      <c r="G4" s="10"/>
      <c r="H4" s="10"/>
      <c r="I4" s="10"/>
      <c r="J4" s="26"/>
      <c r="K4" s="29" t="s">
        <v>15</v>
      </c>
      <c r="L4" s="29"/>
      <c r="M4" s="30"/>
      <c r="N4" s="29" t="s">
        <v>16</v>
      </c>
      <c r="O4" s="29"/>
      <c r="P4" s="30"/>
      <c r="Q4" s="37" t="s">
        <v>17</v>
      </c>
      <c r="R4" s="38"/>
      <c r="S4" s="12"/>
      <c r="T4" s="38" t="s">
        <v>18</v>
      </c>
      <c r="U4" s="38"/>
      <c r="V4" s="12"/>
      <c r="W4" s="35" t="s">
        <v>19</v>
      </c>
      <c r="X4" s="36" t="s">
        <v>20</v>
      </c>
      <c r="Y4" s="36" t="s">
        <v>21</v>
      </c>
      <c r="Z4" s="36" t="s">
        <v>22</v>
      </c>
      <c r="AA4" s="51" t="s">
        <v>23</v>
      </c>
      <c r="AB4" s="52" t="s">
        <v>24</v>
      </c>
      <c r="AC4" s="52" t="s">
        <v>25</v>
      </c>
      <c r="AD4" s="52" t="s">
        <v>26</v>
      </c>
      <c r="AE4" s="36" t="s">
        <v>27</v>
      </c>
      <c r="AF4" s="36" t="s">
        <v>28</v>
      </c>
      <c r="AG4" s="36" t="s">
        <v>29</v>
      </c>
      <c r="AH4" s="36" t="s">
        <v>30</v>
      </c>
      <c r="AI4" s="59" t="s">
        <v>31</v>
      </c>
      <c r="AJ4" s="59" t="s">
        <v>32</v>
      </c>
      <c r="AK4" s="59" t="s">
        <v>33</v>
      </c>
      <c r="AL4" s="59" t="s">
        <v>34</v>
      </c>
      <c r="AM4" s="36" t="s">
        <v>35</v>
      </c>
      <c r="AN4" s="36" t="s">
        <v>36</v>
      </c>
      <c r="AO4" s="52" t="s">
        <v>25</v>
      </c>
      <c r="AP4" s="52" t="s">
        <v>26</v>
      </c>
      <c r="AQ4" s="36" t="s">
        <v>37</v>
      </c>
      <c r="AR4" s="36" t="s">
        <v>38</v>
      </c>
      <c r="AS4" s="36" t="s">
        <v>39</v>
      </c>
      <c r="AT4" s="51" t="s">
        <v>40</v>
      </c>
    </row>
    <row r="5" spans="1:46" ht="14.25">
      <c r="A5" s="8"/>
      <c r="B5" s="12" t="s">
        <v>41</v>
      </c>
      <c r="C5" s="12" t="s">
        <v>25</v>
      </c>
      <c r="D5" s="12" t="s">
        <v>26</v>
      </c>
      <c r="E5" s="13" t="s">
        <v>42</v>
      </c>
      <c r="F5" s="14"/>
      <c r="G5" s="15"/>
      <c r="H5" s="13" t="s">
        <v>43</v>
      </c>
      <c r="I5" s="14"/>
      <c r="J5" s="15"/>
      <c r="K5" s="29" t="s">
        <v>44</v>
      </c>
      <c r="L5" s="29" t="s">
        <v>45</v>
      </c>
      <c r="M5" s="30" t="s">
        <v>46</v>
      </c>
      <c r="N5" s="29" t="s">
        <v>44</v>
      </c>
      <c r="O5" s="29" t="s">
        <v>45</v>
      </c>
      <c r="P5" s="30" t="s">
        <v>46</v>
      </c>
      <c r="Q5" s="39" t="s">
        <v>47</v>
      </c>
      <c r="R5" s="39" t="s">
        <v>48</v>
      </c>
      <c r="S5" s="39" t="s">
        <v>26</v>
      </c>
      <c r="T5" s="39" t="s">
        <v>49</v>
      </c>
      <c r="U5" s="39" t="s">
        <v>48</v>
      </c>
      <c r="V5" s="39" t="s">
        <v>26</v>
      </c>
      <c r="W5" s="35"/>
      <c r="X5" s="36"/>
      <c r="Y5" s="36"/>
      <c r="Z5" s="36"/>
      <c r="AA5" s="51"/>
      <c r="AB5" s="52"/>
      <c r="AC5" s="52"/>
      <c r="AD5" s="52"/>
      <c r="AE5" s="36"/>
      <c r="AF5" s="36"/>
      <c r="AG5" s="36"/>
      <c r="AH5" s="36"/>
      <c r="AI5" s="59"/>
      <c r="AJ5" s="59"/>
      <c r="AK5" s="59"/>
      <c r="AL5" s="59"/>
      <c r="AM5" s="36"/>
      <c r="AN5" s="36"/>
      <c r="AO5" s="52"/>
      <c r="AP5" s="52"/>
      <c r="AQ5" s="36"/>
      <c r="AR5" s="36"/>
      <c r="AS5" s="36"/>
      <c r="AT5" s="51"/>
    </row>
    <row r="6" spans="1:46" ht="14.25">
      <c r="A6" s="8"/>
      <c r="B6" s="12"/>
      <c r="C6" s="12"/>
      <c r="D6" s="12"/>
      <c r="E6" s="12" t="s">
        <v>50</v>
      </c>
      <c r="F6" s="12" t="s">
        <v>25</v>
      </c>
      <c r="G6" s="12" t="s">
        <v>26</v>
      </c>
      <c r="H6" s="12" t="s">
        <v>51</v>
      </c>
      <c r="I6" s="12" t="s">
        <v>25</v>
      </c>
      <c r="J6" s="12" t="s">
        <v>26</v>
      </c>
      <c r="K6" s="29"/>
      <c r="L6" s="29"/>
      <c r="M6" s="30"/>
      <c r="N6" s="29"/>
      <c r="O6" s="29"/>
      <c r="P6" s="30"/>
      <c r="Q6" s="40"/>
      <c r="R6" s="40"/>
      <c r="S6" s="40"/>
      <c r="T6" s="40"/>
      <c r="U6" s="40"/>
      <c r="V6" s="40"/>
      <c r="W6" s="35"/>
      <c r="X6" s="36"/>
      <c r="Y6" s="36"/>
      <c r="Z6" s="36"/>
      <c r="AA6" s="51"/>
      <c r="AB6" s="52"/>
      <c r="AC6" s="52"/>
      <c r="AD6" s="52"/>
      <c r="AE6" s="36"/>
      <c r="AF6" s="36"/>
      <c r="AG6" s="36"/>
      <c r="AH6" s="36"/>
      <c r="AI6" s="59"/>
      <c r="AJ6" s="59"/>
      <c r="AK6" s="59"/>
      <c r="AL6" s="59"/>
      <c r="AM6" s="36"/>
      <c r="AN6" s="36"/>
      <c r="AO6" s="52"/>
      <c r="AP6" s="52"/>
      <c r="AQ6" s="36"/>
      <c r="AR6" s="36"/>
      <c r="AS6" s="36"/>
      <c r="AT6" s="51"/>
    </row>
    <row r="7" spans="1:46" ht="42.75" customHeight="1">
      <c r="A7" s="8"/>
      <c r="B7" s="12"/>
      <c r="C7" s="12"/>
      <c r="D7" s="12"/>
      <c r="E7" s="12"/>
      <c r="F7" s="12"/>
      <c r="G7" s="12"/>
      <c r="H7" s="12"/>
      <c r="I7" s="12"/>
      <c r="J7" s="12"/>
      <c r="K7" s="29"/>
      <c r="L7" s="29"/>
      <c r="M7" s="30"/>
      <c r="N7" s="29"/>
      <c r="O7" s="29"/>
      <c r="P7" s="30"/>
      <c r="Q7" s="41"/>
      <c r="R7" s="41"/>
      <c r="S7" s="41"/>
      <c r="T7" s="42"/>
      <c r="U7" s="42"/>
      <c r="V7" s="42"/>
      <c r="W7" s="35"/>
      <c r="X7" s="36"/>
      <c r="Y7" s="36"/>
      <c r="Z7" s="36"/>
      <c r="AA7" s="51"/>
      <c r="AB7" s="52"/>
      <c r="AC7" s="52"/>
      <c r="AD7" s="52"/>
      <c r="AE7" s="36"/>
      <c r="AF7" s="36"/>
      <c r="AG7" s="36"/>
      <c r="AH7" s="36"/>
      <c r="AI7" s="59"/>
      <c r="AJ7" s="59"/>
      <c r="AK7" s="59"/>
      <c r="AL7" s="59"/>
      <c r="AM7" s="36"/>
      <c r="AN7" s="36"/>
      <c r="AO7" s="52"/>
      <c r="AP7" s="52"/>
      <c r="AQ7" s="36"/>
      <c r="AR7" s="36"/>
      <c r="AS7" s="36"/>
      <c r="AT7" s="51"/>
    </row>
    <row r="8" spans="1:46" s="1" customFormat="1" ht="27.75" customHeight="1">
      <c r="A8" s="16" t="s">
        <v>52</v>
      </c>
      <c r="B8" s="17">
        <v>10</v>
      </c>
      <c r="C8" s="16">
        <f>C10+C11+C12+C13</f>
        <v>10</v>
      </c>
      <c r="D8" s="18">
        <f aca="true" t="shared" si="0" ref="D8:D13">C8/B8</f>
        <v>1</v>
      </c>
      <c r="E8" s="19">
        <v>47</v>
      </c>
      <c r="F8" s="16">
        <f>F10+F11+F12+F13</f>
        <v>42</v>
      </c>
      <c r="G8" s="18">
        <f>F8/E8</f>
        <v>0.8936170212765957</v>
      </c>
      <c r="H8" s="20">
        <v>4</v>
      </c>
      <c r="I8" s="16">
        <f>I10+I11+I12+I13</f>
        <v>4</v>
      </c>
      <c r="J8" s="18">
        <f>I8/H8</f>
        <v>1</v>
      </c>
      <c r="K8" s="16">
        <f>K10+K11+K12+K13</f>
        <v>59556</v>
      </c>
      <c r="L8" s="16">
        <v>40</v>
      </c>
      <c r="M8" s="16">
        <f>M10+M11+M12+M13</f>
        <v>1194.334</v>
      </c>
      <c r="N8" s="17">
        <v>3623</v>
      </c>
      <c r="O8" s="17">
        <v>50</v>
      </c>
      <c r="P8" s="17">
        <v>76.77</v>
      </c>
      <c r="Q8" s="20">
        <v>283</v>
      </c>
      <c r="R8" s="43">
        <f>R10+R11+R12+R13</f>
        <v>88</v>
      </c>
      <c r="S8" s="44">
        <f aca="true" t="shared" si="1" ref="S8:S13">R8/Q8</f>
        <v>0.31095406360424027</v>
      </c>
      <c r="T8" s="20">
        <v>100</v>
      </c>
      <c r="U8" s="43">
        <f>U10+U11+U12+U13</f>
        <v>39</v>
      </c>
      <c r="V8" s="44">
        <f aca="true" t="shared" si="2" ref="V8:V13">U8/T8</f>
        <v>0.39</v>
      </c>
      <c r="W8" s="45">
        <f>SUM(W10:W13)</f>
        <v>80027.12</v>
      </c>
      <c r="X8" s="45">
        <v>3673</v>
      </c>
      <c r="Y8" s="53">
        <f>SUM(Y9:Y13)</f>
        <v>9</v>
      </c>
      <c r="Z8" s="53">
        <f>SUM(Z9:Z13)</f>
        <v>9</v>
      </c>
      <c r="AA8" s="54">
        <v>1</v>
      </c>
      <c r="AB8" s="20">
        <v>32</v>
      </c>
      <c r="AC8" s="16">
        <f>AC10+AC13</f>
        <v>13</v>
      </c>
      <c r="AD8" s="55">
        <f>AC8/AB8</f>
        <v>0.40625</v>
      </c>
      <c r="AE8" s="56">
        <f aca="true" t="shared" si="3" ref="AE8:AM8">SUM(AE10:AE13)</f>
        <v>53</v>
      </c>
      <c r="AF8" s="56">
        <f t="shared" si="3"/>
        <v>6</v>
      </c>
      <c r="AG8" s="56">
        <f t="shared" si="3"/>
        <v>17</v>
      </c>
      <c r="AH8" s="56">
        <f t="shared" si="3"/>
        <v>30</v>
      </c>
      <c r="AI8" s="56">
        <f t="shared" si="3"/>
        <v>8059</v>
      </c>
      <c r="AJ8" s="56">
        <f t="shared" si="3"/>
        <v>4287</v>
      </c>
      <c r="AK8" s="56">
        <f t="shared" si="3"/>
        <v>22</v>
      </c>
      <c r="AL8" s="56">
        <f t="shared" si="3"/>
        <v>22</v>
      </c>
      <c r="AM8" s="56">
        <f t="shared" si="3"/>
        <v>6965</v>
      </c>
      <c r="AN8" s="60">
        <v>2</v>
      </c>
      <c r="AO8" s="60">
        <v>2</v>
      </c>
      <c r="AP8" s="63">
        <v>1</v>
      </c>
      <c r="AQ8" s="56">
        <f>SUM(AQ10:AQ13)</f>
        <v>707</v>
      </c>
      <c r="AR8" s="20">
        <v>975</v>
      </c>
      <c r="AS8" s="56">
        <f>SUM(AS10:AS13)</f>
        <v>406</v>
      </c>
      <c r="AT8" s="18">
        <f aca="true" t="shared" si="4" ref="AT8:AT13">AS8/AR8</f>
        <v>0.4164102564102564</v>
      </c>
    </row>
    <row r="9" spans="1:46" s="2" customFormat="1" ht="27.75" customHeight="1">
      <c r="A9" s="16" t="s">
        <v>53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46"/>
      <c r="T9" s="21"/>
      <c r="U9" s="21"/>
      <c r="V9" s="46"/>
      <c r="W9" s="47"/>
      <c r="X9" s="21"/>
      <c r="Y9" s="53"/>
      <c r="Z9" s="53"/>
      <c r="AA9" s="53"/>
      <c r="AB9" s="57"/>
      <c r="AC9" s="57"/>
      <c r="AD9" s="57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</row>
    <row r="10" spans="1:46" s="3" customFormat="1" ht="21.75" customHeight="1">
      <c r="A10" s="22" t="s">
        <v>54</v>
      </c>
      <c r="B10" s="17">
        <v>2</v>
      </c>
      <c r="C10" s="23">
        <v>2</v>
      </c>
      <c r="D10" s="18">
        <f t="shared" si="0"/>
        <v>1</v>
      </c>
      <c r="E10" s="19">
        <v>7</v>
      </c>
      <c r="F10" s="24">
        <v>7</v>
      </c>
      <c r="G10" s="18">
        <f>F10/E10</f>
        <v>1</v>
      </c>
      <c r="H10" s="17">
        <v>1</v>
      </c>
      <c r="I10" s="24">
        <v>1</v>
      </c>
      <c r="J10" s="18">
        <f aca="true" t="shared" si="5" ref="J10:J13">I10/H10</f>
        <v>1</v>
      </c>
      <c r="K10" s="23">
        <v>30095</v>
      </c>
      <c r="L10" s="23">
        <v>40</v>
      </c>
      <c r="M10" s="23">
        <v>601.548</v>
      </c>
      <c r="N10" s="17">
        <v>3623</v>
      </c>
      <c r="O10" s="17">
        <v>50</v>
      </c>
      <c r="P10" s="17">
        <v>76.77</v>
      </c>
      <c r="Q10" s="48">
        <v>130</v>
      </c>
      <c r="R10" s="49">
        <v>39</v>
      </c>
      <c r="S10" s="44">
        <f t="shared" si="1"/>
        <v>0.3</v>
      </c>
      <c r="T10" s="48">
        <v>25</v>
      </c>
      <c r="U10" s="49">
        <v>11</v>
      </c>
      <c r="V10" s="44">
        <f t="shared" si="2"/>
        <v>0.44</v>
      </c>
      <c r="W10" s="17">
        <v>12666.12</v>
      </c>
      <c r="X10" s="17">
        <v>1573</v>
      </c>
      <c r="Y10" s="58">
        <v>4</v>
      </c>
      <c r="Z10" s="58">
        <v>4</v>
      </c>
      <c r="AA10" s="54">
        <v>1</v>
      </c>
      <c r="AB10" s="17">
        <v>31</v>
      </c>
      <c r="AC10" s="17">
        <v>12</v>
      </c>
      <c r="AD10" s="55">
        <f>AC10/AB10</f>
        <v>0.3870967741935484</v>
      </c>
      <c r="AE10" s="17">
        <v>18</v>
      </c>
      <c r="AF10" s="17">
        <v>3</v>
      </c>
      <c r="AG10" s="17">
        <v>8</v>
      </c>
      <c r="AH10" s="17">
        <v>7</v>
      </c>
      <c r="AI10" s="17">
        <v>2952</v>
      </c>
      <c r="AJ10" s="17">
        <v>1438</v>
      </c>
      <c r="AK10" s="17">
        <v>8</v>
      </c>
      <c r="AL10" s="17">
        <v>8</v>
      </c>
      <c r="AM10" s="17">
        <v>2542</v>
      </c>
      <c r="AN10" s="17">
        <v>2</v>
      </c>
      <c r="AO10" s="17">
        <v>2</v>
      </c>
      <c r="AP10" s="55">
        <v>1</v>
      </c>
      <c r="AQ10" s="17">
        <v>212</v>
      </c>
      <c r="AR10" s="25">
        <v>452</v>
      </c>
      <c r="AS10" s="17">
        <v>82</v>
      </c>
      <c r="AT10" s="18">
        <f t="shared" si="4"/>
        <v>0.18141592920353983</v>
      </c>
    </row>
    <row r="11" spans="1:46" s="4" customFormat="1" ht="21.75" customHeight="1">
      <c r="A11" s="22" t="s">
        <v>55</v>
      </c>
      <c r="B11" s="23">
        <v>3</v>
      </c>
      <c r="C11" s="23">
        <v>3</v>
      </c>
      <c r="D11" s="18">
        <f t="shared" si="0"/>
        <v>1</v>
      </c>
      <c r="E11" s="19">
        <v>16</v>
      </c>
      <c r="F11" s="23">
        <v>16</v>
      </c>
      <c r="G11" s="18">
        <f>F11/E11</f>
        <v>1</v>
      </c>
      <c r="H11" s="23">
        <v>1</v>
      </c>
      <c r="I11" s="23">
        <v>1</v>
      </c>
      <c r="J11" s="18">
        <f t="shared" si="5"/>
        <v>1</v>
      </c>
      <c r="K11" s="31">
        <v>10330</v>
      </c>
      <c r="L11" s="31">
        <v>40</v>
      </c>
      <c r="M11" s="31">
        <v>212.33</v>
      </c>
      <c r="N11" s="23">
        <v>0</v>
      </c>
      <c r="O11" s="23">
        <v>0</v>
      </c>
      <c r="P11" s="23">
        <v>0</v>
      </c>
      <c r="Q11" s="50">
        <v>51</v>
      </c>
      <c r="R11" s="23">
        <v>17</v>
      </c>
      <c r="S11" s="44">
        <f t="shared" si="1"/>
        <v>0.3333333333333333</v>
      </c>
      <c r="T11" s="50">
        <v>25</v>
      </c>
      <c r="U11" s="23">
        <v>10</v>
      </c>
      <c r="V11" s="44">
        <f t="shared" si="2"/>
        <v>0.4</v>
      </c>
      <c r="W11" s="23">
        <v>39200</v>
      </c>
      <c r="X11" s="23">
        <v>300</v>
      </c>
      <c r="Y11" s="58">
        <v>1</v>
      </c>
      <c r="Z11" s="58">
        <v>1</v>
      </c>
      <c r="AA11" s="54">
        <v>1</v>
      </c>
      <c r="AB11" s="23">
        <v>0</v>
      </c>
      <c r="AC11" s="23">
        <v>0</v>
      </c>
      <c r="AD11" s="23">
        <v>0</v>
      </c>
      <c r="AE11" s="23">
        <v>12</v>
      </c>
      <c r="AF11" s="23">
        <v>0</v>
      </c>
      <c r="AG11" s="23">
        <v>2</v>
      </c>
      <c r="AH11" s="23">
        <v>10</v>
      </c>
      <c r="AI11" s="23">
        <v>1945</v>
      </c>
      <c r="AJ11" s="23">
        <v>1089</v>
      </c>
      <c r="AK11" s="23">
        <v>6</v>
      </c>
      <c r="AL11" s="23">
        <v>6</v>
      </c>
      <c r="AM11" s="23">
        <v>1945</v>
      </c>
      <c r="AN11" s="23">
        <v>0</v>
      </c>
      <c r="AO11" s="23">
        <v>0</v>
      </c>
      <c r="AP11" s="23">
        <v>0</v>
      </c>
      <c r="AQ11" s="23">
        <v>260</v>
      </c>
      <c r="AR11" s="25">
        <v>185</v>
      </c>
      <c r="AS11" s="23">
        <v>93</v>
      </c>
      <c r="AT11" s="18">
        <f t="shared" si="4"/>
        <v>0.5027027027027027</v>
      </c>
    </row>
    <row r="12" spans="1:46" s="3" customFormat="1" ht="21.75" customHeight="1">
      <c r="A12" s="22" t="s">
        <v>56</v>
      </c>
      <c r="B12" s="17">
        <v>2</v>
      </c>
      <c r="C12" s="25">
        <v>2</v>
      </c>
      <c r="D12" s="18">
        <f t="shared" si="0"/>
        <v>1</v>
      </c>
      <c r="E12" s="19">
        <v>12</v>
      </c>
      <c r="F12" s="25">
        <v>7</v>
      </c>
      <c r="G12" s="18">
        <f>F12/E12</f>
        <v>0.5833333333333334</v>
      </c>
      <c r="H12" s="17">
        <v>1</v>
      </c>
      <c r="I12" s="25">
        <v>1</v>
      </c>
      <c r="J12" s="18">
        <f t="shared" si="5"/>
        <v>1</v>
      </c>
      <c r="K12" s="25">
        <v>9552</v>
      </c>
      <c r="L12" s="17">
        <v>40</v>
      </c>
      <c r="M12" s="25">
        <v>190.452</v>
      </c>
      <c r="N12" s="25">
        <v>0</v>
      </c>
      <c r="O12" s="25">
        <v>0</v>
      </c>
      <c r="P12" s="25">
        <v>0</v>
      </c>
      <c r="Q12" s="48">
        <v>51</v>
      </c>
      <c r="R12" s="17">
        <v>16</v>
      </c>
      <c r="S12" s="44">
        <f t="shared" si="1"/>
        <v>0.3137254901960784</v>
      </c>
      <c r="T12" s="48">
        <v>25</v>
      </c>
      <c r="U12" s="17">
        <v>9</v>
      </c>
      <c r="V12" s="44">
        <f t="shared" si="2"/>
        <v>0.36</v>
      </c>
      <c r="W12" s="17">
        <v>15052</v>
      </c>
      <c r="X12" s="3">
        <v>0</v>
      </c>
      <c r="Y12" s="58">
        <v>2</v>
      </c>
      <c r="Z12" s="58">
        <v>2</v>
      </c>
      <c r="AA12" s="54">
        <v>1</v>
      </c>
      <c r="AB12" s="25">
        <v>0</v>
      </c>
      <c r="AC12" s="25">
        <v>0</v>
      </c>
      <c r="AD12" s="17">
        <v>0</v>
      </c>
      <c r="AE12" s="25">
        <v>14</v>
      </c>
      <c r="AF12" s="25">
        <v>1</v>
      </c>
      <c r="AG12" s="25">
        <v>4</v>
      </c>
      <c r="AH12" s="25">
        <v>9</v>
      </c>
      <c r="AI12" s="25">
        <v>1944</v>
      </c>
      <c r="AJ12" s="25">
        <v>1146</v>
      </c>
      <c r="AK12" s="17">
        <v>4</v>
      </c>
      <c r="AL12" s="17">
        <v>4</v>
      </c>
      <c r="AM12" s="25">
        <v>1844</v>
      </c>
      <c r="AN12" s="17">
        <v>0</v>
      </c>
      <c r="AO12" s="17">
        <v>0</v>
      </c>
      <c r="AP12" s="17">
        <v>0</v>
      </c>
      <c r="AQ12" s="25">
        <v>116</v>
      </c>
      <c r="AR12" s="25">
        <v>150</v>
      </c>
      <c r="AS12" s="25">
        <v>86</v>
      </c>
      <c r="AT12" s="18">
        <f t="shared" si="4"/>
        <v>0.5733333333333334</v>
      </c>
    </row>
    <row r="13" spans="1:46" s="3" customFormat="1" ht="21.75" customHeight="1">
      <c r="A13" s="22" t="s">
        <v>57</v>
      </c>
      <c r="B13" s="17">
        <v>3</v>
      </c>
      <c r="C13" s="25">
        <v>3</v>
      </c>
      <c r="D13" s="18">
        <f t="shared" si="0"/>
        <v>1</v>
      </c>
      <c r="E13" s="19">
        <v>12</v>
      </c>
      <c r="F13" s="25">
        <v>12</v>
      </c>
      <c r="G13" s="18">
        <f>F13/E13</f>
        <v>1</v>
      </c>
      <c r="H13" s="17">
        <v>1</v>
      </c>
      <c r="I13" s="25">
        <v>1</v>
      </c>
      <c r="J13" s="18">
        <f t="shared" si="5"/>
        <v>1</v>
      </c>
      <c r="K13" s="32">
        <v>9579</v>
      </c>
      <c r="L13" s="33">
        <v>40</v>
      </c>
      <c r="M13" s="32">
        <v>190.004</v>
      </c>
      <c r="N13" s="34">
        <v>0</v>
      </c>
      <c r="O13" s="34">
        <v>0</v>
      </c>
      <c r="P13" s="34">
        <v>0</v>
      </c>
      <c r="Q13" s="48">
        <v>51</v>
      </c>
      <c r="R13" s="17">
        <v>16</v>
      </c>
      <c r="S13" s="44">
        <f t="shared" si="1"/>
        <v>0.3137254901960784</v>
      </c>
      <c r="T13" s="48">
        <v>25</v>
      </c>
      <c r="U13" s="17">
        <v>9</v>
      </c>
      <c r="V13" s="44">
        <f t="shared" si="2"/>
        <v>0.36</v>
      </c>
      <c r="W13" s="33">
        <v>13109</v>
      </c>
      <c r="X13" s="33">
        <v>1800</v>
      </c>
      <c r="Y13" s="58">
        <v>2</v>
      </c>
      <c r="Z13" s="58">
        <v>2</v>
      </c>
      <c r="AA13" s="54">
        <v>1</v>
      </c>
      <c r="AB13" s="25">
        <v>1</v>
      </c>
      <c r="AC13" s="25">
        <v>1</v>
      </c>
      <c r="AD13" s="55">
        <f>AC13/AB13</f>
        <v>1</v>
      </c>
      <c r="AE13" s="32">
        <v>9</v>
      </c>
      <c r="AF13" s="32">
        <v>2</v>
      </c>
      <c r="AG13" s="32">
        <v>3</v>
      </c>
      <c r="AH13" s="32">
        <v>4</v>
      </c>
      <c r="AI13" s="32">
        <v>1218</v>
      </c>
      <c r="AJ13" s="32">
        <v>614</v>
      </c>
      <c r="AK13" s="33">
        <v>4</v>
      </c>
      <c r="AL13" s="33">
        <v>4</v>
      </c>
      <c r="AM13" s="32">
        <v>634</v>
      </c>
      <c r="AN13" s="17">
        <v>0</v>
      </c>
      <c r="AO13" s="17">
        <v>0</v>
      </c>
      <c r="AP13" s="17">
        <v>0</v>
      </c>
      <c r="AQ13" s="25">
        <v>119</v>
      </c>
      <c r="AR13" s="25">
        <v>188</v>
      </c>
      <c r="AS13" s="25">
        <v>145</v>
      </c>
      <c r="AT13" s="18">
        <f t="shared" si="4"/>
        <v>0.7712765957446809</v>
      </c>
    </row>
  </sheetData>
  <sheetProtection/>
  <mergeCells count="64">
    <mergeCell ref="B3:J3"/>
    <mergeCell ref="K3:P3"/>
    <mergeCell ref="Q3:V3"/>
    <mergeCell ref="W3:X3"/>
    <mergeCell ref="Y3:AA3"/>
    <mergeCell ref="AB3:AD3"/>
    <mergeCell ref="AE3:AH3"/>
    <mergeCell ref="AI3:AM3"/>
    <mergeCell ref="AN3:AP3"/>
    <mergeCell ref="AQ3:AT3"/>
    <mergeCell ref="B4:D4"/>
    <mergeCell ref="E4:J4"/>
    <mergeCell ref="K4:M4"/>
    <mergeCell ref="N4:P4"/>
    <mergeCell ref="Q4:S4"/>
    <mergeCell ref="T4:V4"/>
    <mergeCell ref="E5:G5"/>
    <mergeCell ref="H5:J5"/>
    <mergeCell ref="A2:A7"/>
    <mergeCell ref="B5:B7"/>
    <mergeCell ref="C5:C7"/>
    <mergeCell ref="D5:D7"/>
    <mergeCell ref="E6:E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4:W7"/>
    <mergeCell ref="X4:X7"/>
    <mergeCell ref="Y4:Y7"/>
    <mergeCell ref="Z4:Z7"/>
    <mergeCell ref="AA4:AA7"/>
    <mergeCell ref="AB4:AB7"/>
    <mergeCell ref="AC4:AC7"/>
    <mergeCell ref="AD4:AD7"/>
    <mergeCell ref="AE4:AE7"/>
    <mergeCell ref="AF4:AF7"/>
    <mergeCell ref="AG4:AG7"/>
    <mergeCell ref="AH4:AH7"/>
    <mergeCell ref="AI4:AI7"/>
    <mergeCell ref="AJ4:AJ7"/>
    <mergeCell ref="AK4:AK7"/>
    <mergeCell ref="AL4:AL7"/>
    <mergeCell ref="AM4:AM7"/>
    <mergeCell ref="AN4:AN7"/>
    <mergeCell ref="AO4:AO7"/>
    <mergeCell ref="AP4:AP7"/>
    <mergeCell ref="AQ4:AQ7"/>
    <mergeCell ref="AR4:AR7"/>
    <mergeCell ref="AS4:AS7"/>
    <mergeCell ref="AT4:AT7"/>
  </mergeCells>
  <printOptions/>
  <pageMargins left="0.275" right="0.15694444444444444" top="0.7083333333333334" bottom="0.4722222222222222" header="0.5118055555555555" footer="0.5118055555555555"/>
  <pageSetup fitToHeight="0" fitToWidth="1" orientation="landscape" paperSize="8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范婷婷</cp:lastModifiedBy>
  <dcterms:created xsi:type="dcterms:W3CDTF">2018-05-26T11:28:41Z</dcterms:created>
  <dcterms:modified xsi:type="dcterms:W3CDTF">2022-06-02T08:49:04Z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2052-11.1.0.11566</vt:lpwstr>
  </property>
  <property fmtid="{D5CDD505-2E9C-101B-9397-08002B2CF9AE}" pid="4" name="I">
    <vt:lpwstr>6353987598FF49A0BAF8DA6BC54DEA5F</vt:lpwstr>
  </property>
</Properties>
</file>