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<sst xmlns="http://schemas.openxmlformats.org/spreadsheetml/2006/main" count="81" uniqueCount="63">
  <si>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附件1</t>
  </si>
  <si>
    <t>地区</t>
  </si>
  <si>
    <t>2022年6月养老服务工作（民生工程项目）进展情况表</t>
  </si>
  <si>
    <t>老年助餐服务</t>
  </si>
  <si>
    <t>养老服务补贴</t>
  </si>
  <si>
    <t>支持家庭承担养老功能</t>
  </si>
  <si>
    <t>城市社区养老服务设施配建</t>
  </si>
  <si>
    <t>县（区域）级特困供养服务设施建设</t>
  </si>
  <si>
    <t>村级养老服务站（幸福院）建设</t>
  </si>
  <si>
    <t>养老机构发展情况</t>
  </si>
  <si>
    <t>养老机构床位结构</t>
  </si>
  <si>
    <t>智慧养老机构建设</t>
  </si>
  <si>
    <t>养老从业人员培训工作</t>
  </si>
  <si>
    <t>城市老年食堂（助餐点）</t>
  </si>
  <si>
    <t>农村老年食堂（助餐点）</t>
  </si>
  <si>
    <t>老年食堂</t>
  </si>
  <si>
    <t>配餐点建设</t>
  </si>
  <si>
    <t>高龄津贴</t>
  </si>
  <si>
    <t>低收入养老服务补贴</t>
  </si>
  <si>
    <t>特殊困难老年人居家适老化改造</t>
  </si>
  <si>
    <t>家庭养老床位建设</t>
  </si>
  <si>
    <r>
      <t>城市社区养老服务设施配建面积(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)</t>
    </r>
  </si>
  <si>
    <r>
      <t>2022年新增城市社区养老服务设施配建面积(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)</t>
    </r>
  </si>
  <si>
    <t>2022年底，各地应完成的任务数（总数215个）</t>
  </si>
  <si>
    <t>已完成改造的个数</t>
  </si>
  <si>
    <t>改造完成率（2022年底，应不低于100%）</t>
  </si>
  <si>
    <t>任务数
（800个）</t>
  </si>
  <si>
    <t>已完成
（个）</t>
  </si>
  <si>
    <t>完成率
（%）</t>
  </si>
  <si>
    <t>养老机构总数（个）</t>
  </si>
  <si>
    <t>其中公建公营机构数（个）</t>
  </si>
  <si>
    <t>其中公建民营机构数（个）</t>
  </si>
  <si>
    <t>其中民办养老机构数（个）</t>
  </si>
  <si>
    <t>养老机构床位数(张)</t>
  </si>
  <si>
    <t>护理型床位数（张）</t>
  </si>
  <si>
    <t>150张床位以上养老机构数(个)</t>
  </si>
  <si>
    <t>内设医务室或护理站的养老机构数（个）</t>
  </si>
  <si>
    <t>社会力量运营的养老机构床位数（张）</t>
  </si>
  <si>
    <t>任务数（64个）</t>
  </si>
  <si>
    <t>从业人员总数（人）</t>
  </si>
  <si>
    <t>2022年培训人次任务数</t>
  </si>
  <si>
    <t>2022年完成培训人次</t>
  </si>
  <si>
    <t>年度培训完成率</t>
  </si>
  <si>
    <t xml:space="preserve">任务数
</t>
  </si>
  <si>
    <t>任务数</t>
  </si>
  <si>
    <t>任务数
（177个）</t>
  </si>
  <si>
    <t>城市</t>
  </si>
  <si>
    <t>农村</t>
  </si>
  <si>
    <t>发放人数（人）-动态管理</t>
  </si>
  <si>
    <t>补贴标准(元/月/人）</t>
  </si>
  <si>
    <t>累计发放金额（万元）</t>
  </si>
  <si>
    <t>任务数(10000户）</t>
  </si>
  <si>
    <t>已完成
（户）</t>
  </si>
  <si>
    <t>任务数(1400张，不含合肥和马鞍山）</t>
  </si>
  <si>
    <t>已完成
（张）</t>
  </si>
  <si>
    <t>任务数（623个）</t>
  </si>
  <si>
    <t>任务数（100个）</t>
  </si>
  <si>
    <t>淮北市</t>
  </si>
  <si>
    <t>市级</t>
  </si>
  <si>
    <t>濉溪县</t>
  </si>
  <si>
    <t>相山区</t>
  </si>
  <si>
    <t>杜集区</t>
  </si>
  <si>
    <t>烈山区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</si>
</sst>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%"/>
    <numFmt numFmtId="179" formatCode="#,##0_);[Red]\(#,##0\)"/>
    <numFmt numFmtId="180" formatCode="0.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仿宋_GB2312"/>
      <family val="3"/>
    </font>
    <font>
      <sz val="22"/>
      <name val="方正小标宋_GBK"/>
      <family val="0"/>
    </font>
    <font>
      <sz val="22"/>
      <color indexed="10"/>
      <name val="方正小标宋_GBK"/>
      <family val="0"/>
    </font>
    <font>
      <sz val="11"/>
      <name val="方正小标宋_GBK"/>
      <family val="0"/>
    </font>
    <font>
      <sz val="11"/>
      <color indexed="8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22"/>
      <color rgb="FFFF0000"/>
      <name val="方正小标宋_GBK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1" fillId="0" borderId="0">
      <alignment/>
      <protection/>
    </xf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09">
    <xf numFmtId="0" fontId="0" fillId="0" borderId="0" xfId="0" applyAlignment="1">
      <alignment vertical="center"/>
    </xf>
    <xf numFmtId="0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9" fontId="4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178" fontId="48" fillId="0" borderId="16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9" fontId="48" fillId="0" borderId="16" xfId="0" applyNumberFormat="1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178" fontId="48" fillId="0" borderId="16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8" fillId="0" borderId="16" xfId="22" applyNumberFormat="1" applyFont="1" applyFill="1" applyBorder="1" applyAlignment="1">
      <alignment horizontal="center" vertical="center" shrinkToFit="1"/>
    </xf>
    <xf numFmtId="9" fontId="48" fillId="0" borderId="16" xfId="0" applyNumberFormat="1" applyFont="1" applyFill="1" applyBorder="1" applyAlignment="1">
      <alignment horizontal="center" vertical="center"/>
    </xf>
    <xf numFmtId="179" fontId="48" fillId="0" borderId="16" xfId="22" applyNumberFormat="1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177" fontId="51" fillId="0" borderId="18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177" fontId="51" fillId="0" borderId="16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48" fillId="0" borderId="16" xfId="0" applyNumberFormat="1" applyFont="1" applyFill="1" applyBorder="1" applyAlignment="1">
      <alignment vertical="center"/>
    </xf>
    <xf numFmtId="179" fontId="48" fillId="0" borderId="16" xfId="0" applyNumberFormat="1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179" fontId="48" fillId="0" borderId="16" xfId="0" applyNumberFormat="1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77" fontId="51" fillId="33" borderId="14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51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7" fontId="51" fillId="33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177" fontId="51" fillId="33" borderId="20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178" fontId="48" fillId="0" borderId="16" xfId="0" applyNumberFormat="1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180" fontId="51" fillId="0" borderId="17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80" fontId="51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80" fontId="51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0" fontId="51" fillId="0" borderId="20" xfId="0" applyNumberFormat="1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9" fontId="48" fillId="0" borderId="16" xfId="0" applyNumberFormat="1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8" xfId="57" applyFont="1" applyFill="1" applyBorder="1" applyAlignment="1">
      <alignment horizontal="center" vertical="center" wrapText="1"/>
      <protection/>
    </xf>
    <xf numFmtId="177" fontId="51" fillId="33" borderId="18" xfId="57" applyNumberFormat="1" applyFont="1" applyFill="1" applyBorder="1" applyAlignment="1">
      <alignment horizontal="center" vertical="center" wrapText="1"/>
      <protection/>
    </xf>
    <xf numFmtId="0" fontId="51" fillId="33" borderId="16" xfId="57" applyFont="1" applyFill="1" applyBorder="1" applyAlignment="1">
      <alignment horizontal="center" vertical="center" wrapText="1"/>
      <protection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177" fontId="3" fillId="33" borderId="15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177" fontId="3" fillId="33" borderId="22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/>
    </xf>
    <xf numFmtId="9" fontId="48" fillId="0" borderId="1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51" fillId="0" borderId="18" xfId="0" applyNumberFormat="1" applyFont="1" applyFill="1" applyBorder="1" applyAlignment="1">
      <alignment horizontal="center" vertical="center" wrapText="1"/>
    </xf>
    <xf numFmtId="180" fontId="51" fillId="0" borderId="18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1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2"/>
  <sheetViews>
    <sheetView tabSelected="1" zoomScaleSheetLayoutView="100" workbookViewId="0" topLeftCell="A1">
      <pane xSplit="1" topLeftCell="B1" activePane="topRight" state="frozen"/>
      <selection pane="topRight" activeCell="N11" sqref="N11"/>
    </sheetView>
  </sheetViews>
  <sheetFormatPr defaultColWidth="9.00390625" defaultRowHeight="14.25"/>
  <cols>
    <col min="1" max="1" width="8.75390625" style="0" customWidth="1"/>
    <col min="2" max="2" width="6.875" style="3" customWidth="1"/>
    <col min="3" max="3" width="6.375" style="3" customWidth="1"/>
    <col min="4" max="4" width="6.625" style="3" customWidth="1"/>
    <col min="5" max="5" width="7.875" style="3" customWidth="1"/>
    <col min="6" max="6" width="7.375" style="3" customWidth="1"/>
    <col min="7" max="7" width="7.50390625" style="4" customWidth="1"/>
    <col min="8" max="8" width="9.625" style="0" customWidth="1"/>
    <col min="9" max="9" width="8.625" style="0" customWidth="1"/>
    <col min="10" max="10" width="6.75390625" style="0" customWidth="1"/>
    <col min="11" max="11" width="7.875" style="0" customWidth="1"/>
    <col min="12" max="12" width="7.375" style="0" customWidth="1"/>
    <col min="13" max="13" width="7.00390625" style="0" customWidth="1"/>
    <col min="14" max="14" width="7.75390625" style="0" customWidth="1"/>
    <col min="15" max="15" width="7.50390625" style="0" customWidth="1"/>
    <col min="16" max="16" width="7.25390625" style="0" customWidth="1"/>
    <col min="17" max="17" width="12.25390625" style="0" customWidth="1"/>
    <col min="18" max="18" width="7.75390625" style="0" customWidth="1"/>
    <col min="19" max="19" width="8.75390625" style="0" customWidth="1"/>
    <col min="20" max="20" width="11.375" style="0" customWidth="1"/>
    <col min="21" max="21" width="7.875" style="0" customWidth="1"/>
    <col min="22" max="22" width="10.125" style="0" customWidth="1"/>
    <col min="23" max="23" width="9.25390625" style="0" customWidth="1"/>
    <col min="24" max="24" width="9.125" style="5" customWidth="1"/>
    <col min="25" max="25" width="7.375" style="0" customWidth="1"/>
    <col min="26" max="26" width="8.25390625" style="0" customWidth="1"/>
    <col min="27" max="27" width="7.375" style="0" customWidth="1"/>
    <col min="28" max="28" width="6.75390625" style="0" customWidth="1"/>
    <col min="29" max="29" width="11.375" style="6" customWidth="1"/>
    <col min="30" max="30" width="11.25390625" style="0" customWidth="1"/>
    <col min="31" max="31" width="7.875" style="0" customWidth="1"/>
    <col min="32" max="32" width="7.00390625" style="0" customWidth="1"/>
    <col min="33" max="33" width="7.375" style="0" customWidth="1"/>
    <col min="34" max="34" width="7.25390625" style="0" customWidth="1"/>
    <col min="35" max="36" width="7.50390625" style="0" customWidth="1"/>
    <col min="37" max="37" width="7.875" style="7" customWidth="1"/>
    <col min="38" max="38" width="8.00390625" style="7" customWidth="1"/>
    <col min="39" max="39" width="7.50390625" style="7" customWidth="1"/>
    <col min="40" max="40" width="8.125" style="7" customWidth="1"/>
    <col min="41" max="41" width="10.50390625" style="6" customWidth="1"/>
    <col min="42" max="42" width="10.625" style="6" customWidth="1"/>
    <col min="43" max="43" width="7.50390625" style="6" customWidth="1"/>
    <col min="44" max="44" width="8.125" style="6" customWidth="1"/>
    <col min="45" max="45" width="9.875" style="6" customWidth="1"/>
    <col min="46" max="47" width="7.25390625" style="6" customWidth="1"/>
    <col min="48" max="48" width="7.625" style="6" customWidth="1"/>
    <col min="49" max="49" width="9.875" style="6" customWidth="1"/>
    <col min="50" max="50" width="9.50390625" style="5" customWidth="1"/>
    <col min="51" max="51" width="9.375" style="6" customWidth="1"/>
    <col min="52" max="52" width="7.875" style="0" customWidth="1"/>
  </cols>
  <sheetData>
    <row r="1" ht="14.25">
      <c r="A1" s="8" t="s">
        <v>0</v>
      </c>
    </row>
    <row r="2" spans="1:52" ht="27">
      <c r="A2" s="9" t="s">
        <v>1</v>
      </c>
      <c r="B2" s="10" t="s">
        <v>2</v>
      </c>
      <c r="C2" s="11"/>
      <c r="D2" s="11"/>
      <c r="E2" s="11"/>
      <c r="F2" s="11"/>
      <c r="G2" s="12"/>
      <c r="H2" s="13"/>
      <c r="I2" s="13"/>
      <c r="J2" s="13"/>
      <c r="K2" s="13"/>
      <c r="L2" s="13"/>
      <c r="M2" s="13"/>
      <c r="N2" s="13"/>
      <c r="O2" s="13"/>
      <c r="P2" s="13"/>
      <c r="Q2" s="10"/>
      <c r="R2" s="10"/>
      <c r="S2" s="10"/>
      <c r="T2" s="10"/>
      <c r="U2" s="10"/>
      <c r="V2" s="10"/>
      <c r="W2" s="10"/>
      <c r="X2" s="44"/>
      <c r="Y2" s="10"/>
      <c r="Z2" s="10"/>
      <c r="AA2" s="10"/>
      <c r="AB2" s="10"/>
      <c r="AC2" s="65"/>
      <c r="AD2" s="10"/>
      <c r="AE2" s="10"/>
      <c r="AF2" s="10"/>
      <c r="AG2" s="10"/>
      <c r="AH2" s="10"/>
      <c r="AI2" s="10"/>
      <c r="AJ2" s="10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44"/>
      <c r="AY2" s="65"/>
      <c r="AZ2" s="103"/>
    </row>
    <row r="3" spans="1:52" ht="42" customHeight="1">
      <c r="A3" s="14"/>
      <c r="B3" s="15" t="s">
        <v>3</v>
      </c>
      <c r="C3" s="16"/>
      <c r="D3" s="16"/>
      <c r="E3" s="16"/>
      <c r="F3" s="16"/>
      <c r="G3" s="17"/>
      <c r="H3" s="15" t="s">
        <v>3</v>
      </c>
      <c r="I3" s="16"/>
      <c r="J3" s="16"/>
      <c r="K3" s="16"/>
      <c r="L3" s="16"/>
      <c r="M3" s="16"/>
      <c r="N3" s="16"/>
      <c r="O3" s="16"/>
      <c r="P3" s="36"/>
      <c r="Q3" s="45" t="s">
        <v>4</v>
      </c>
      <c r="R3" s="45"/>
      <c r="S3" s="46"/>
      <c r="T3" s="45"/>
      <c r="U3" s="45"/>
      <c r="V3" s="46"/>
      <c r="W3" s="18" t="s">
        <v>5</v>
      </c>
      <c r="X3" s="47"/>
      <c r="Y3" s="16"/>
      <c r="Z3" s="16"/>
      <c r="AA3" s="16"/>
      <c r="AB3" s="16"/>
      <c r="AC3" s="66" t="s">
        <v>6</v>
      </c>
      <c r="AD3" s="67"/>
      <c r="AE3" s="68" t="s">
        <v>7</v>
      </c>
      <c r="AF3" s="68"/>
      <c r="AG3" s="79"/>
      <c r="AH3" s="18" t="s">
        <v>8</v>
      </c>
      <c r="AI3" s="16"/>
      <c r="AJ3" s="16"/>
      <c r="AK3" s="80" t="s">
        <v>9</v>
      </c>
      <c r="AL3" s="81"/>
      <c r="AM3" s="81"/>
      <c r="AN3" s="82"/>
      <c r="AO3" s="91" t="s">
        <v>10</v>
      </c>
      <c r="AP3" s="91"/>
      <c r="AQ3" s="91"/>
      <c r="AR3" s="91"/>
      <c r="AS3" s="91"/>
      <c r="AT3" s="92" t="s">
        <v>11</v>
      </c>
      <c r="AU3" s="92"/>
      <c r="AV3" s="93"/>
      <c r="AW3" s="91" t="s">
        <v>12</v>
      </c>
      <c r="AX3" s="104"/>
      <c r="AY3" s="91"/>
      <c r="AZ3" s="105"/>
    </row>
    <row r="4" spans="1:52" ht="27.75" customHeight="1">
      <c r="A4" s="14"/>
      <c r="B4" s="16" t="s">
        <v>13</v>
      </c>
      <c r="C4" s="16"/>
      <c r="D4" s="16"/>
      <c r="E4" s="18" t="s">
        <v>14</v>
      </c>
      <c r="F4" s="16"/>
      <c r="G4" s="17"/>
      <c r="H4" s="16" t="s">
        <v>15</v>
      </c>
      <c r="I4" s="16"/>
      <c r="J4" s="16"/>
      <c r="K4" s="18" t="s">
        <v>16</v>
      </c>
      <c r="L4" s="16"/>
      <c r="M4" s="16"/>
      <c r="N4" s="16"/>
      <c r="O4" s="16"/>
      <c r="P4" s="36"/>
      <c r="Q4" s="48" t="s">
        <v>17</v>
      </c>
      <c r="R4" s="48"/>
      <c r="S4" s="49"/>
      <c r="T4" s="48" t="s">
        <v>18</v>
      </c>
      <c r="U4" s="48"/>
      <c r="V4" s="49"/>
      <c r="W4" s="50" t="s">
        <v>19</v>
      </c>
      <c r="X4" s="51"/>
      <c r="Y4" s="19"/>
      <c r="Z4" s="69" t="s">
        <v>20</v>
      </c>
      <c r="AA4" s="69"/>
      <c r="AB4" s="19"/>
      <c r="AC4" s="70" t="s">
        <v>21</v>
      </c>
      <c r="AD4" s="71" t="s">
        <v>22</v>
      </c>
      <c r="AE4" s="71" t="s">
        <v>23</v>
      </c>
      <c r="AF4" s="71" t="s">
        <v>24</v>
      </c>
      <c r="AG4" s="83" t="s">
        <v>25</v>
      </c>
      <c r="AH4" s="19" t="s">
        <v>26</v>
      </c>
      <c r="AI4" s="19" t="s">
        <v>27</v>
      </c>
      <c r="AJ4" s="19" t="s">
        <v>28</v>
      </c>
      <c r="AK4" s="84" t="s">
        <v>29</v>
      </c>
      <c r="AL4" s="84" t="s">
        <v>30</v>
      </c>
      <c r="AM4" s="84" t="s">
        <v>31</v>
      </c>
      <c r="AN4" s="84" t="s">
        <v>32</v>
      </c>
      <c r="AO4" s="94" t="s">
        <v>33</v>
      </c>
      <c r="AP4" s="94" t="s">
        <v>34</v>
      </c>
      <c r="AQ4" s="94" t="s">
        <v>35</v>
      </c>
      <c r="AR4" s="94" t="s">
        <v>36</v>
      </c>
      <c r="AS4" s="95" t="s">
        <v>37</v>
      </c>
      <c r="AT4" s="96" t="s">
        <v>38</v>
      </c>
      <c r="AU4" s="97" t="s">
        <v>27</v>
      </c>
      <c r="AV4" s="97" t="s">
        <v>28</v>
      </c>
      <c r="AW4" s="96" t="s">
        <v>39</v>
      </c>
      <c r="AX4" s="106" t="s">
        <v>40</v>
      </c>
      <c r="AY4" s="96" t="s">
        <v>41</v>
      </c>
      <c r="AZ4" s="83" t="s">
        <v>42</v>
      </c>
    </row>
    <row r="5" spans="1:52" ht="14.25">
      <c r="A5" s="14"/>
      <c r="B5" s="19" t="s">
        <v>43</v>
      </c>
      <c r="C5" s="19" t="s">
        <v>27</v>
      </c>
      <c r="D5" s="19" t="s">
        <v>28</v>
      </c>
      <c r="E5" s="20" t="s">
        <v>44</v>
      </c>
      <c r="F5" s="20" t="s">
        <v>27</v>
      </c>
      <c r="G5" s="21" t="s">
        <v>28</v>
      </c>
      <c r="H5" s="19" t="s">
        <v>45</v>
      </c>
      <c r="I5" s="19" t="s">
        <v>27</v>
      </c>
      <c r="J5" s="19" t="s">
        <v>28</v>
      </c>
      <c r="K5" s="37" t="s">
        <v>46</v>
      </c>
      <c r="L5" s="38"/>
      <c r="M5" s="39"/>
      <c r="N5" s="37" t="s">
        <v>47</v>
      </c>
      <c r="O5" s="38"/>
      <c r="P5" s="39"/>
      <c r="Q5" s="48" t="s">
        <v>48</v>
      </c>
      <c r="R5" s="48" t="s">
        <v>49</v>
      </c>
      <c r="S5" s="49" t="s">
        <v>50</v>
      </c>
      <c r="T5" s="48" t="s">
        <v>48</v>
      </c>
      <c r="U5" s="48" t="s">
        <v>49</v>
      </c>
      <c r="V5" s="49" t="s">
        <v>50</v>
      </c>
      <c r="W5" s="52" t="s">
        <v>51</v>
      </c>
      <c r="X5" s="53" t="s">
        <v>52</v>
      </c>
      <c r="Y5" s="52" t="s">
        <v>28</v>
      </c>
      <c r="Z5" s="52" t="s">
        <v>53</v>
      </c>
      <c r="AA5" s="52" t="s">
        <v>54</v>
      </c>
      <c r="AB5" s="52" t="s">
        <v>28</v>
      </c>
      <c r="AC5" s="72"/>
      <c r="AD5" s="73"/>
      <c r="AE5" s="73"/>
      <c r="AF5" s="73"/>
      <c r="AG5" s="85"/>
      <c r="AH5" s="19"/>
      <c r="AI5" s="19"/>
      <c r="AJ5" s="19"/>
      <c r="AK5" s="86"/>
      <c r="AL5" s="86"/>
      <c r="AM5" s="86"/>
      <c r="AN5" s="86"/>
      <c r="AO5" s="94"/>
      <c r="AP5" s="94"/>
      <c r="AQ5" s="94"/>
      <c r="AR5" s="94"/>
      <c r="AS5" s="95"/>
      <c r="AT5" s="98"/>
      <c r="AU5" s="97"/>
      <c r="AV5" s="97"/>
      <c r="AW5" s="98"/>
      <c r="AX5" s="107"/>
      <c r="AY5" s="98"/>
      <c r="AZ5" s="85"/>
    </row>
    <row r="6" spans="1:52" ht="14.25">
      <c r="A6" s="14"/>
      <c r="B6" s="19"/>
      <c r="C6" s="19"/>
      <c r="D6" s="19"/>
      <c r="E6" s="20"/>
      <c r="F6" s="20"/>
      <c r="G6" s="21"/>
      <c r="H6" s="19"/>
      <c r="I6" s="19"/>
      <c r="J6" s="19"/>
      <c r="K6" s="19" t="s">
        <v>55</v>
      </c>
      <c r="L6" s="19" t="s">
        <v>27</v>
      </c>
      <c r="M6" s="19" t="s">
        <v>28</v>
      </c>
      <c r="N6" s="19" t="s">
        <v>56</v>
      </c>
      <c r="O6" s="19" t="s">
        <v>27</v>
      </c>
      <c r="P6" s="19" t="s">
        <v>28</v>
      </c>
      <c r="Q6" s="48"/>
      <c r="R6" s="48"/>
      <c r="S6" s="49"/>
      <c r="T6" s="48"/>
      <c r="U6" s="48"/>
      <c r="V6" s="49"/>
      <c r="W6" s="54"/>
      <c r="X6" s="55"/>
      <c r="Y6" s="54"/>
      <c r="Z6" s="54"/>
      <c r="AA6" s="54"/>
      <c r="AB6" s="54"/>
      <c r="AC6" s="72"/>
      <c r="AD6" s="73"/>
      <c r="AE6" s="73"/>
      <c r="AF6" s="73"/>
      <c r="AG6" s="85"/>
      <c r="AH6" s="19"/>
      <c r="AI6" s="19"/>
      <c r="AJ6" s="19"/>
      <c r="AK6" s="86"/>
      <c r="AL6" s="86"/>
      <c r="AM6" s="86"/>
      <c r="AN6" s="86"/>
      <c r="AO6" s="94"/>
      <c r="AP6" s="94"/>
      <c r="AQ6" s="94"/>
      <c r="AR6" s="94"/>
      <c r="AS6" s="95"/>
      <c r="AT6" s="98"/>
      <c r="AU6" s="97"/>
      <c r="AV6" s="97"/>
      <c r="AW6" s="98"/>
      <c r="AX6" s="107"/>
      <c r="AY6" s="98"/>
      <c r="AZ6" s="85"/>
    </row>
    <row r="7" spans="1:52" ht="42.75" customHeight="1">
      <c r="A7" s="14"/>
      <c r="B7" s="19"/>
      <c r="C7" s="19"/>
      <c r="D7" s="19"/>
      <c r="E7" s="20"/>
      <c r="F7" s="20"/>
      <c r="G7" s="21"/>
      <c r="H7" s="19"/>
      <c r="I7" s="19"/>
      <c r="J7" s="19"/>
      <c r="K7" s="19"/>
      <c r="L7" s="19"/>
      <c r="M7" s="19"/>
      <c r="N7" s="19"/>
      <c r="O7" s="19"/>
      <c r="P7" s="19"/>
      <c r="Q7" s="48"/>
      <c r="R7" s="48"/>
      <c r="S7" s="49"/>
      <c r="T7" s="48"/>
      <c r="U7" s="48"/>
      <c r="V7" s="49"/>
      <c r="W7" s="56"/>
      <c r="X7" s="57"/>
      <c r="Y7" s="56"/>
      <c r="Z7" s="74"/>
      <c r="AA7" s="74"/>
      <c r="AB7" s="74"/>
      <c r="AC7" s="75"/>
      <c r="AD7" s="76"/>
      <c r="AE7" s="76"/>
      <c r="AF7" s="76"/>
      <c r="AG7" s="87"/>
      <c r="AH7" s="88"/>
      <c r="AI7" s="88"/>
      <c r="AJ7" s="88"/>
      <c r="AK7" s="89"/>
      <c r="AL7" s="89"/>
      <c r="AM7" s="89"/>
      <c r="AN7" s="89"/>
      <c r="AO7" s="94"/>
      <c r="AP7" s="94"/>
      <c r="AQ7" s="94"/>
      <c r="AR7" s="94"/>
      <c r="AS7" s="95"/>
      <c r="AT7" s="99"/>
      <c r="AU7" s="100"/>
      <c r="AV7" s="100"/>
      <c r="AW7" s="99"/>
      <c r="AX7" s="108"/>
      <c r="AY7" s="99"/>
      <c r="AZ7" s="87"/>
    </row>
    <row r="8" spans="1:52" s="1" customFormat="1" ht="24" customHeight="1">
      <c r="A8" s="22" t="s">
        <v>57</v>
      </c>
      <c r="B8" s="23">
        <v>164</v>
      </c>
      <c r="C8" s="23">
        <f>C10+C11+C12+C13</f>
        <v>86</v>
      </c>
      <c r="D8" s="24">
        <f>C8/B8</f>
        <v>0.524390243902439</v>
      </c>
      <c r="E8" s="23">
        <v>67</v>
      </c>
      <c r="F8" s="23">
        <f>F10+F11+F12+F13</f>
        <v>25</v>
      </c>
      <c r="G8" s="24">
        <f>F8/E8</f>
        <v>0.373134328358209</v>
      </c>
      <c r="H8" s="25">
        <v>10</v>
      </c>
      <c r="I8" s="23">
        <f>I10+I11+I12+I13</f>
        <v>16</v>
      </c>
      <c r="J8" s="24">
        <f>I8/H8</f>
        <v>1.6</v>
      </c>
      <c r="K8" s="40">
        <v>47</v>
      </c>
      <c r="L8" s="23">
        <f>L10+L11+L12+L13</f>
        <v>70</v>
      </c>
      <c r="M8" s="24">
        <f>L8/K8</f>
        <v>1.4893617021276595</v>
      </c>
      <c r="N8" s="23">
        <v>4</v>
      </c>
      <c r="O8" s="23">
        <f>O10+O11+O12+O13</f>
        <v>25</v>
      </c>
      <c r="P8" s="24">
        <f>O8/N8</f>
        <v>6.25</v>
      </c>
      <c r="Q8" s="23">
        <f>Q10+Q11+Q12+Q13</f>
        <v>60066</v>
      </c>
      <c r="R8" s="22">
        <v>40</v>
      </c>
      <c r="S8" s="23">
        <f>S10+S11+S12+S13</f>
        <v>1442.34</v>
      </c>
      <c r="T8" s="27">
        <v>3640</v>
      </c>
      <c r="U8" s="27">
        <v>50</v>
      </c>
      <c r="V8" s="27">
        <v>94.97</v>
      </c>
      <c r="W8" s="23">
        <v>283</v>
      </c>
      <c r="X8" s="23">
        <f aca="true" t="shared" si="0" ref="X8:AB8">X10+X11+X12+X13</f>
        <v>253</v>
      </c>
      <c r="Y8" s="24">
        <f>X8/W8</f>
        <v>0.8939929328621908</v>
      </c>
      <c r="Z8" s="23">
        <v>100</v>
      </c>
      <c r="AA8" s="23">
        <f t="shared" si="0"/>
        <v>90</v>
      </c>
      <c r="AB8" s="24">
        <f aca="true" t="shared" si="1" ref="AB8:AB13">AA8/Z8</f>
        <v>0.9</v>
      </c>
      <c r="AC8" s="23">
        <v>80027.12</v>
      </c>
      <c r="AD8" s="23">
        <v>3673</v>
      </c>
      <c r="AE8" s="23">
        <v>9</v>
      </c>
      <c r="AF8" s="23">
        <v>9</v>
      </c>
      <c r="AG8" s="90">
        <v>1</v>
      </c>
      <c r="AH8" s="23">
        <v>32</v>
      </c>
      <c r="AI8" s="23">
        <f aca="true" t="shared" si="2" ref="AI8:AS8">AI10+AI11+AI12+AI13</f>
        <v>17</v>
      </c>
      <c r="AJ8" s="24">
        <f aca="true" t="shared" si="3" ref="AJ8:AJ13">AI8/AH8</f>
        <v>0.53125</v>
      </c>
      <c r="AK8" s="23">
        <f aca="true" t="shared" si="4" ref="AK8:AP8">AK10+AK11+AK12+AK13+AK9</f>
        <v>51</v>
      </c>
      <c r="AL8" s="23">
        <f t="shared" si="4"/>
        <v>6</v>
      </c>
      <c r="AM8" s="23">
        <f t="shared" si="2"/>
        <v>17</v>
      </c>
      <c r="AN8" s="23">
        <f t="shared" si="2"/>
        <v>28</v>
      </c>
      <c r="AO8" s="23">
        <f t="shared" si="4"/>
        <v>8059</v>
      </c>
      <c r="AP8" s="23">
        <f t="shared" si="4"/>
        <v>4287</v>
      </c>
      <c r="AQ8" s="23">
        <f t="shared" si="2"/>
        <v>21</v>
      </c>
      <c r="AR8" s="23">
        <f t="shared" si="2"/>
        <v>21</v>
      </c>
      <c r="AS8" s="23">
        <f t="shared" si="2"/>
        <v>6965</v>
      </c>
      <c r="AT8" s="101">
        <v>2</v>
      </c>
      <c r="AU8" s="101">
        <v>2</v>
      </c>
      <c r="AV8" s="102">
        <v>1</v>
      </c>
      <c r="AW8" s="23">
        <f>AW10+AW11+AW12+AW13</f>
        <v>711</v>
      </c>
      <c r="AX8" s="23">
        <v>975</v>
      </c>
      <c r="AY8" s="23">
        <f>AY10+AY11+AY12+AY13</f>
        <v>1102</v>
      </c>
      <c r="AZ8" s="41">
        <f>AY8/AX8</f>
        <v>1.1302564102564103</v>
      </c>
    </row>
    <row r="9" spans="1:52" s="2" customFormat="1" ht="14.25">
      <c r="A9" s="26" t="s">
        <v>58</v>
      </c>
      <c r="B9" s="27"/>
      <c r="C9" s="28"/>
      <c r="D9" s="24"/>
      <c r="E9" s="27"/>
      <c r="F9" s="28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58"/>
      <c r="Y9" s="77"/>
      <c r="Z9" s="30"/>
      <c r="AA9" s="30"/>
      <c r="AB9" s="77"/>
      <c r="AC9" s="78"/>
      <c r="AD9" s="30"/>
      <c r="AE9" s="30"/>
      <c r="AF9" s="30"/>
      <c r="AG9" s="30"/>
      <c r="AH9" s="30"/>
      <c r="AI9" s="30"/>
      <c r="AJ9" s="24"/>
      <c r="AK9" s="28"/>
      <c r="AL9" s="28"/>
      <c r="AM9" s="28"/>
      <c r="AN9" s="28"/>
      <c r="AO9" s="28"/>
      <c r="AP9" s="28"/>
      <c r="AQ9" s="78"/>
      <c r="AR9" s="78"/>
      <c r="AS9" s="78"/>
      <c r="AT9" s="78"/>
      <c r="AU9" s="78"/>
      <c r="AV9" s="78"/>
      <c r="AW9" s="78"/>
      <c r="AX9" s="58"/>
      <c r="AY9" s="78"/>
      <c r="AZ9" s="41"/>
    </row>
    <row r="10" spans="1:52" s="2" customFormat="1" ht="14.25">
      <c r="A10" s="31" t="s">
        <v>59</v>
      </c>
      <c r="B10" s="27">
        <v>31</v>
      </c>
      <c r="C10" s="28">
        <v>9</v>
      </c>
      <c r="D10" s="24">
        <f>C10/B10</f>
        <v>0.2903225806451613</v>
      </c>
      <c r="E10" s="27">
        <v>44</v>
      </c>
      <c r="F10" s="28">
        <v>11</v>
      </c>
      <c r="G10" s="24">
        <f aca="true" t="shared" si="5" ref="G10:G13">F10/E10</f>
        <v>0.25</v>
      </c>
      <c r="H10" s="27">
        <v>2</v>
      </c>
      <c r="I10" s="28">
        <v>2</v>
      </c>
      <c r="J10" s="41">
        <f>I10/H10</f>
        <v>1</v>
      </c>
      <c r="K10" s="42">
        <v>7</v>
      </c>
      <c r="L10" s="43">
        <v>7</v>
      </c>
      <c r="M10" s="41">
        <f aca="true" t="shared" si="6" ref="M10:M13">L10/K10</f>
        <v>1</v>
      </c>
      <c r="N10" s="27">
        <v>1</v>
      </c>
      <c r="O10" s="27">
        <v>11</v>
      </c>
      <c r="P10" s="41">
        <f aca="true" t="shared" si="7" ref="P10:P13">O10/N10</f>
        <v>11</v>
      </c>
      <c r="Q10" s="27">
        <v>30560</v>
      </c>
      <c r="R10" s="28">
        <v>40</v>
      </c>
      <c r="S10" s="27">
        <v>723.788</v>
      </c>
      <c r="T10" s="27">
        <v>3640</v>
      </c>
      <c r="U10" s="27">
        <v>50</v>
      </c>
      <c r="V10" s="27">
        <v>94.97</v>
      </c>
      <c r="W10" s="59">
        <v>130</v>
      </c>
      <c r="X10" s="60">
        <v>100</v>
      </c>
      <c r="Y10" s="24">
        <f>X10/W10</f>
        <v>0.7692307692307693</v>
      </c>
      <c r="Z10" s="59">
        <v>25</v>
      </c>
      <c r="AA10" s="60">
        <v>15</v>
      </c>
      <c r="AB10" s="24">
        <f t="shared" si="1"/>
        <v>0.6</v>
      </c>
      <c r="AC10" s="27">
        <v>12666.12</v>
      </c>
      <c r="AD10" s="27">
        <v>1573</v>
      </c>
      <c r="AE10" s="32">
        <v>4</v>
      </c>
      <c r="AF10" s="32">
        <v>4</v>
      </c>
      <c r="AG10" s="90">
        <v>1</v>
      </c>
      <c r="AH10" s="27">
        <v>31</v>
      </c>
      <c r="AI10" s="27">
        <v>16</v>
      </c>
      <c r="AJ10" s="24">
        <f t="shared" si="3"/>
        <v>0.5161290322580645</v>
      </c>
      <c r="AK10" s="27">
        <v>18</v>
      </c>
      <c r="AL10" s="27">
        <v>3</v>
      </c>
      <c r="AM10" s="27">
        <v>8</v>
      </c>
      <c r="AN10" s="27">
        <v>7</v>
      </c>
      <c r="AO10" s="27">
        <v>2952</v>
      </c>
      <c r="AP10" s="27">
        <v>1438</v>
      </c>
      <c r="AQ10" s="27">
        <v>8</v>
      </c>
      <c r="AR10" s="27">
        <v>8</v>
      </c>
      <c r="AS10" s="27">
        <v>2542</v>
      </c>
      <c r="AT10" s="27">
        <v>2</v>
      </c>
      <c r="AU10" s="27">
        <v>2</v>
      </c>
      <c r="AV10" s="102">
        <v>1</v>
      </c>
      <c r="AW10" s="27">
        <v>212</v>
      </c>
      <c r="AX10" s="32">
        <v>452</v>
      </c>
      <c r="AY10" s="27">
        <v>505</v>
      </c>
      <c r="AZ10" s="41">
        <f>AY10/AX10</f>
        <v>1.1172566371681416</v>
      </c>
    </row>
    <row r="11" spans="1:52" s="2" customFormat="1" ht="14.25">
      <c r="A11" s="32" t="s">
        <v>60</v>
      </c>
      <c r="B11" s="32">
        <v>61</v>
      </c>
      <c r="C11" s="32">
        <v>24</v>
      </c>
      <c r="D11" s="33">
        <f>C11/B11</f>
        <v>0.39344262295081966</v>
      </c>
      <c r="E11" s="32">
        <v>5</v>
      </c>
      <c r="F11" s="34">
        <v>1</v>
      </c>
      <c r="G11" s="24">
        <f t="shared" si="5"/>
        <v>0.2</v>
      </c>
      <c r="H11" s="32">
        <v>3</v>
      </c>
      <c r="I11" s="32">
        <v>5</v>
      </c>
      <c r="J11" s="41">
        <f>I11/H11</f>
        <v>1.6666666666666667</v>
      </c>
      <c r="K11" s="42">
        <v>16</v>
      </c>
      <c r="L11" s="32">
        <v>19</v>
      </c>
      <c r="M11" s="41">
        <f t="shared" si="6"/>
        <v>1.1875</v>
      </c>
      <c r="N11" s="32">
        <v>1</v>
      </c>
      <c r="O11" s="32">
        <v>1</v>
      </c>
      <c r="P11" s="41">
        <f t="shared" si="7"/>
        <v>1</v>
      </c>
      <c r="Q11" s="32">
        <v>10377</v>
      </c>
      <c r="R11" s="32">
        <v>40</v>
      </c>
      <c r="S11" s="32">
        <v>261.58</v>
      </c>
      <c r="T11" s="61">
        <v>0</v>
      </c>
      <c r="U11" s="61">
        <v>0</v>
      </c>
      <c r="V11" s="61">
        <v>0</v>
      </c>
      <c r="W11" s="62">
        <v>51</v>
      </c>
      <c r="X11" s="32">
        <v>51</v>
      </c>
      <c r="Y11" s="24">
        <f>X11/W11</f>
        <v>1</v>
      </c>
      <c r="Z11" s="62">
        <v>25</v>
      </c>
      <c r="AA11" s="32">
        <v>25</v>
      </c>
      <c r="AB11" s="24">
        <f t="shared" si="1"/>
        <v>1</v>
      </c>
      <c r="AC11" s="32">
        <v>39200</v>
      </c>
      <c r="AD11" s="32">
        <v>300</v>
      </c>
      <c r="AE11" s="32">
        <v>1</v>
      </c>
      <c r="AF11" s="32">
        <v>1</v>
      </c>
      <c r="AG11" s="90">
        <v>1</v>
      </c>
      <c r="AH11" s="32">
        <v>0</v>
      </c>
      <c r="AI11" s="32">
        <v>0</v>
      </c>
      <c r="AJ11" s="24">
        <v>0</v>
      </c>
      <c r="AK11" s="32">
        <v>10</v>
      </c>
      <c r="AL11" s="32">
        <v>0</v>
      </c>
      <c r="AM11" s="32">
        <v>2</v>
      </c>
      <c r="AN11" s="32">
        <v>8</v>
      </c>
      <c r="AO11" s="32">
        <v>1945</v>
      </c>
      <c r="AP11" s="32">
        <v>1089</v>
      </c>
      <c r="AQ11" s="32">
        <v>5</v>
      </c>
      <c r="AR11" s="32">
        <v>5</v>
      </c>
      <c r="AS11" s="32">
        <v>1945</v>
      </c>
      <c r="AT11" s="32">
        <v>0</v>
      </c>
      <c r="AU11" s="32">
        <v>0</v>
      </c>
      <c r="AV11" s="32">
        <v>0</v>
      </c>
      <c r="AW11" s="32">
        <v>260</v>
      </c>
      <c r="AX11" s="32">
        <v>185</v>
      </c>
      <c r="AY11" s="32">
        <v>212</v>
      </c>
      <c r="AZ11" s="41">
        <f>AY11/AX11</f>
        <v>1.145945945945946</v>
      </c>
    </row>
    <row r="12" spans="1:52" s="2" customFormat="1" ht="14.25">
      <c r="A12" s="31" t="s">
        <v>61</v>
      </c>
      <c r="B12" s="27">
        <v>36</v>
      </c>
      <c r="C12" s="28">
        <v>23</v>
      </c>
      <c r="D12" s="24">
        <f>C12/B12</f>
        <v>0.6388888888888888</v>
      </c>
      <c r="E12" s="27">
        <v>9</v>
      </c>
      <c r="F12" s="28">
        <v>4</v>
      </c>
      <c r="G12" s="24">
        <f t="shared" si="5"/>
        <v>0.4444444444444444</v>
      </c>
      <c r="H12" s="27">
        <v>2</v>
      </c>
      <c r="I12" s="32">
        <v>4</v>
      </c>
      <c r="J12" s="41">
        <f>I12/H12</f>
        <v>2</v>
      </c>
      <c r="K12" s="42">
        <v>12</v>
      </c>
      <c r="L12" s="32">
        <v>19</v>
      </c>
      <c r="M12" s="41">
        <f t="shared" si="6"/>
        <v>1.5833333333333333</v>
      </c>
      <c r="N12" s="27">
        <v>1</v>
      </c>
      <c r="O12" s="32">
        <v>4</v>
      </c>
      <c r="P12" s="41">
        <f t="shared" si="7"/>
        <v>4</v>
      </c>
      <c r="Q12" s="32">
        <v>9594</v>
      </c>
      <c r="R12" s="27">
        <v>40</v>
      </c>
      <c r="S12" s="32">
        <v>228.828</v>
      </c>
      <c r="T12" s="61">
        <v>0</v>
      </c>
      <c r="U12" s="61">
        <v>0</v>
      </c>
      <c r="V12" s="61">
        <v>0</v>
      </c>
      <c r="W12" s="59">
        <v>51</v>
      </c>
      <c r="X12" s="27">
        <v>51</v>
      </c>
      <c r="Y12" s="24">
        <f>X12/W12</f>
        <v>1</v>
      </c>
      <c r="Z12" s="59">
        <v>25</v>
      </c>
      <c r="AA12" s="27">
        <v>25</v>
      </c>
      <c r="AB12" s="24">
        <f t="shared" si="1"/>
        <v>1</v>
      </c>
      <c r="AC12" s="27">
        <v>15052</v>
      </c>
      <c r="AD12" s="27">
        <v>0</v>
      </c>
      <c r="AE12" s="32">
        <v>2</v>
      </c>
      <c r="AF12" s="32">
        <v>2</v>
      </c>
      <c r="AG12" s="90">
        <v>1</v>
      </c>
      <c r="AH12" s="32">
        <v>0</v>
      </c>
      <c r="AI12" s="32">
        <v>0</v>
      </c>
      <c r="AJ12" s="24">
        <v>0</v>
      </c>
      <c r="AK12" s="32">
        <v>14</v>
      </c>
      <c r="AL12" s="32">
        <v>1</v>
      </c>
      <c r="AM12" s="32">
        <v>4</v>
      </c>
      <c r="AN12" s="32">
        <v>9</v>
      </c>
      <c r="AO12" s="32">
        <v>1944</v>
      </c>
      <c r="AP12" s="32">
        <v>1146</v>
      </c>
      <c r="AQ12" s="32">
        <v>4</v>
      </c>
      <c r="AR12" s="32">
        <v>4</v>
      </c>
      <c r="AS12" s="32">
        <v>1844</v>
      </c>
      <c r="AT12" s="32">
        <v>0</v>
      </c>
      <c r="AU12" s="32">
        <v>0</v>
      </c>
      <c r="AV12" s="32">
        <v>0</v>
      </c>
      <c r="AW12" s="32">
        <v>116</v>
      </c>
      <c r="AX12" s="32">
        <v>150</v>
      </c>
      <c r="AY12" s="32">
        <v>170</v>
      </c>
      <c r="AZ12" s="41">
        <f>AY12/AX12</f>
        <v>1.1333333333333333</v>
      </c>
    </row>
    <row r="13" spans="1:52" s="2" customFormat="1" ht="14.25">
      <c r="A13" s="31" t="s">
        <v>62</v>
      </c>
      <c r="B13" s="27">
        <v>36</v>
      </c>
      <c r="C13" s="28">
        <v>30</v>
      </c>
      <c r="D13" s="24">
        <f>C13/B13</f>
        <v>0.8333333333333334</v>
      </c>
      <c r="E13" s="27">
        <v>9</v>
      </c>
      <c r="F13" s="28">
        <v>9</v>
      </c>
      <c r="G13" s="24">
        <f t="shared" si="5"/>
        <v>1</v>
      </c>
      <c r="H13" s="27">
        <v>3</v>
      </c>
      <c r="I13" s="32">
        <v>5</v>
      </c>
      <c r="J13" s="41">
        <f>I13/H13</f>
        <v>1.6666666666666667</v>
      </c>
      <c r="K13" s="42">
        <v>12</v>
      </c>
      <c r="L13" s="32">
        <v>25</v>
      </c>
      <c r="M13" s="41">
        <f t="shared" si="6"/>
        <v>2.0833333333333335</v>
      </c>
      <c r="N13" s="27">
        <v>1</v>
      </c>
      <c r="O13" s="32">
        <v>9</v>
      </c>
      <c r="P13" s="41">
        <f t="shared" si="7"/>
        <v>9</v>
      </c>
      <c r="Q13" s="63">
        <v>9535</v>
      </c>
      <c r="R13" s="64">
        <v>40</v>
      </c>
      <c r="S13" s="63">
        <v>228.144</v>
      </c>
      <c r="T13" s="61">
        <v>0</v>
      </c>
      <c r="U13" s="61">
        <v>0</v>
      </c>
      <c r="V13" s="61">
        <v>0</v>
      </c>
      <c r="W13" s="59">
        <v>51</v>
      </c>
      <c r="X13" s="27">
        <v>51</v>
      </c>
      <c r="Y13" s="24">
        <f>X13/W13</f>
        <v>1</v>
      </c>
      <c r="Z13" s="59">
        <v>25</v>
      </c>
      <c r="AA13" s="27">
        <v>25</v>
      </c>
      <c r="AB13" s="24">
        <f t="shared" si="1"/>
        <v>1</v>
      </c>
      <c r="AC13" s="64">
        <v>13109</v>
      </c>
      <c r="AD13" s="64">
        <v>1800</v>
      </c>
      <c r="AE13" s="32">
        <v>2</v>
      </c>
      <c r="AF13" s="32">
        <v>2</v>
      </c>
      <c r="AG13" s="90">
        <v>1</v>
      </c>
      <c r="AH13" s="32">
        <v>1</v>
      </c>
      <c r="AI13" s="32">
        <v>1</v>
      </c>
      <c r="AJ13" s="24">
        <f t="shared" si="3"/>
        <v>1</v>
      </c>
      <c r="AK13" s="63">
        <v>9</v>
      </c>
      <c r="AL13" s="63">
        <v>2</v>
      </c>
      <c r="AM13" s="63">
        <v>3</v>
      </c>
      <c r="AN13" s="63">
        <v>4</v>
      </c>
      <c r="AO13" s="63">
        <v>1218</v>
      </c>
      <c r="AP13" s="63">
        <v>614</v>
      </c>
      <c r="AQ13" s="64">
        <v>4</v>
      </c>
      <c r="AR13" s="64">
        <v>4</v>
      </c>
      <c r="AS13" s="63">
        <v>634</v>
      </c>
      <c r="AT13" s="27">
        <v>0</v>
      </c>
      <c r="AU13" s="27">
        <v>0</v>
      </c>
      <c r="AV13" s="27">
        <v>0</v>
      </c>
      <c r="AW13" s="32">
        <v>123</v>
      </c>
      <c r="AX13" s="32">
        <v>188</v>
      </c>
      <c r="AY13" s="32">
        <v>215</v>
      </c>
      <c r="AZ13" s="41">
        <f>AY13/AX13</f>
        <v>1.1436170212765957</v>
      </c>
    </row>
    <row r="14" spans="1:254" ht="14.25">
      <c r="A14" s="5"/>
      <c r="B14" s="35"/>
      <c r="C14" s="35"/>
      <c r="D14" s="35"/>
      <c r="E14" s="35"/>
      <c r="F14" s="35"/>
      <c r="G14" s="3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  <row r="40" spans="1:25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4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254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254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:254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:254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254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1:254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:254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:254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pans="1:254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4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:254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:254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:254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:254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pans="1:254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:254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:254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:254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pans="1:254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</sheetData>
  <sheetProtection/>
  <mergeCells count="74">
    <mergeCell ref="B2:AZ2"/>
    <mergeCell ref="B3:G3"/>
    <mergeCell ref="H3:P3"/>
    <mergeCell ref="Q3:V3"/>
    <mergeCell ref="W3:AB3"/>
    <mergeCell ref="AC3:AD3"/>
    <mergeCell ref="AE3:AG3"/>
    <mergeCell ref="AH3:AJ3"/>
    <mergeCell ref="AK3:AN3"/>
    <mergeCell ref="AO3:AS3"/>
    <mergeCell ref="AT3:AV3"/>
    <mergeCell ref="AW3:AZ3"/>
    <mergeCell ref="B4:D4"/>
    <mergeCell ref="E4:G4"/>
    <mergeCell ref="H4:J4"/>
    <mergeCell ref="K4:P4"/>
    <mergeCell ref="Q4:S4"/>
    <mergeCell ref="T4:V4"/>
    <mergeCell ref="W4:Y4"/>
    <mergeCell ref="Z4:AB4"/>
    <mergeCell ref="K5:M5"/>
    <mergeCell ref="N5:P5"/>
    <mergeCell ref="A2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6:K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M4:AM7"/>
    <mergeCell ref="AN4:AN7"/>
    <mergeCell ref="AO4:AO7"/>
    <mergeCell ref="AP4:AP7"/>
    <mergeCell ref="AQ4:AQ7"/>
    <mergeCell ref="AR4:AR7"/>
    <mergeCell ref="AS4:AS7"/>
    <mergeCell ref="AT4:AT7"/>
    <mergeCell ref="AU4:AU7"/>
    <mergeCell ref="AV4:AV7"/>
    <mergeCell ref="AW4:AW7"/>
    <mergeCell ref="AX4:AX7"/>
    <mergeCell ref="AY4:AY7"/>
    <mergeCell ref="AZ4:AZ7"/>
  </mergeCells>
  <printOptions/>
  <pageMargins left="0.75" right="0.75" top="1" bottom="1" header="0.5118055555555555" footer="0.5118055555555555"/>
  <pageSetup fitToHeight="0" fitToWidth="1" orientation="landscape" paperSize="8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范婷婷</cp:lastModifiedBy>
  <dcterms:created xsi:type="dcterms:W3CDTF">2018-06-01T19:28:41Z</dcterms:created>
  <dcterms:modified xsi:type="dcterms:W3CDTF">2022-07-04T09:20:01Z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7B6CA52492A0485C943F74CE7B696790</vt:lpwstr>
  </property>
</Properties>
</file>