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<sst xmlns="http://schemas.openxmlformats.org/spreadsheetml/2006/main" count="75" uniqueCount="58">
  <si>
    <t>制表：养老服务处</t>
  </si>
  <si>
    <t>2023年养老服务业务报表</t>
  </si>
  <si>
    <t>地区</t>
  </si>
  <si>
    <t>城乡老年食堂（助餐点）建设</t>
  </si>
  <si>
    <t>养老服务设施配建</t>
  </si>
  <si>
    <t>特殊困难老年人居家适老化改造</t>
  </si>
  <si>
    <t>家庭养老床位建设</t>
  </si>
  <si>
    <t>村级养老服务站建设</t>
  </si>
  <si>
    <t>高龄津贴发放</t>
  </si>
  <si>
    <t>低收入养老服务补贴发放</t>
  </si>
  <si>
    <t>护理补贴发放</t>
  </si>
  <si>
    <t>失能老年人集中托养</t>
  </si>
  <si>
    <t>养老机构发展情况</t>
  </si>
  <si>
    <t>养老机构床位结构</t>
  </si>
  <si>
    <t>智慧养老机构建设</t>
  </si>
  <si>
    <t>养老从业人员培训工作</t>
  </si>
  <si>
    <t>新增城市老年食堂、助餐点任务数（1000个）</t>
  </si>
  <si>
    <t>完成数（个）</t>
  </si>
  <si>
    <t>完成率（%）</t>
  </si>
  <si>
    <t>新增农村老年食堂、助餐点任务数（1500个）</t>
  </si>
  <si>
    <t>城市社区养老服务设施配建面积(㎡)</t>
  </si>
  <si>
    <t>2023年新增城市社区养老服务设施配建面积(㎡)</t>
  </si>
  <si>
    <t>2023年任务数（5万户）</t>
  </si>
  <si>
    <t>完成数（户）</t>
  </si>
  <si>
    <t>2023年任务数（1300张）</t>
  </si>
  <si>
    <t>完成数（张）</t>
  </si>
  <si>
    <t>2023年任务数
（1500个）</t>
  </si>
  <si>
    <t>已完成
（个）</t>
  </si>
  <si>
    <t>完成率
（%）</t>
  </si>
  <si>
    <t>当月发放人数（人）-动态管理</t>
  </si>
  <si>
    <t>补贴标准(元/月/人）</t>
  </si>
  <si>
    <t>累计发放金额（万元）</t>
  </si>
  <si>
    <t>新增任务数（3000人）</t>
  </si>
  <si>
    <t xml:space="preserve">完成数（人）
</t>
  </si>
  <si>
    <t>养老机构总数（个）</t>
  </si>
  <si>
    <t>其中公建公营机构数（个）</t>
  </si>
  <si>
    <t>其中公建民营机构数（个）</t>
  </si>
  <si>
    <t>其中民办养老机构数（个）</t>
  </si>
  <si>
    <t>养老机构床位数(张)</t>
  </si>
  <si>
    <t>护理型床位数（张）</t>
  </si>
  <si>
    <t>150张床位以上养老机构数(个)</t>
  </si>
  <si>
    <t>内设医务室或护理站的养老机构数（个）</t>
  </si>
  <si>
    <t>社会力量运营的养老机构床位数（张）</t>
  </si>
  <si>
    <t>2023年任务数（72个）</t>
  </si>
  <si>
    <t>从业人员总数（人）</t>
  </si>
  <si>
    <t>2023年培训人次任务数</t>
  </si>
  <si>
    <t>2023年完成培训人次</t>
  </si>
  <si>
    <t>年度培训完成率</t>
  </si>
  <si>
    <t>淮北市</t>
  </si>
  <si>
    <t>40/600</t>
  </si>
  <si>
    <t>80/140/175</t>
  </si>
  <si>
    <t>市本级</t>
  </si>
  <si>
    <t>100/200</t>
  </si>
  <si>
    <t>相山区</t>
  </si>
  <si>
    <t>杜集区</t>
  </si>
  <si>
    <t>烈山区</t>
  </si>
  <si>
    <t>濉溪县</t>
  </si>
  <si>
    <t>140/175元/月/人）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</si>
</sst>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%"/>
    <numFmt numFmtId="179" formatCode="0.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4"/>
      <name val="方正小标宋简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name val="仿宋_GB2312"/>
      <charset val="134"/>
    </font>
    <font>
      <sz val="12"/>
      <name val="宋体"/>
      <charset val="0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9" fillId="0" borderId="0"/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 wrapText="1"/>
      <protection locked="0"/>
    </xf>
    <xf numFmtId="177" fontId="2" fillId="0" borderId="0" xfId="0" applyNumberFormat="1" applyFont="1" applyAlignment="1" applyProtection="1">
      <alignment vertical="center" wrapText="1"/>
      <protection locked="0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7" fontId="9" fillId="2" borderId="1" xfId="44" applyNumberFormat="1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 applyProtection="1">
      <alignment horizontal="center" vertical="center" wrapText="1"/>
      <protection locked="0"/>
    </xf>
    <xf numFmtId="9" fontId="9" fillId="2" borderId="1" xfId="44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vertical="center" wrapText="1"/>
    </xf>
    <xf numFmtId="177" fontId="9" fillId="2" borderId="1" xfId="0" applyNumberFormat="1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Sheet1_Sheet1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</cellStyles>
  <tableStyles count="0" defaultTableStyle="TableStyleMedium2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"/>
  <sheetViews>
    <sheetView tabSelected="1" zoomScale="90" zoomScaleNormal="90" workbookViewId="0">
      <pane xSplit="1" topLeftCell="I1" activePane="topRight" state="frozen"/>
      <selection/>
      <selection pane="topRight" activeCell="N16" sqref="N16"/>
    </sheetView>
  </sheetViews>
  <sheetFormatPr defaultColWidth="9" defaultRowHeight="13.5"/>
  <cols>
    <col min="1" max="1" width="13" style="3" customWidth="1"/>
    <col min="2" max="2" width="8" style="4" customWidth="1"/>
    <col min="3" max="6" width="8.375" style="4" customWidth="1"/>
    <col min="7" max="7" width="7.375" style="3" customWidth="1"/>
    <col min="8" max="8" width="9.375" style="4" customWidth="1"/>
    <col min="9" max="9" width="9.875" style="4" customWidth="1"/>
    <col min="10" max="10" width="9.625" style="5" customWidth="1"/>
    <col min="11" max="11" width="8.375" style="5" customWidth="1"/>
    <col min="12" max="12" width="8.625" style="5" customWidth="1"/>
    <col min="13" max="13" width="8.25" style="5" customWidth="1"/>
    <col min="14" max="19" width="7.5" style="5" customWidth="1"/>
    <col min="20" max="20" width="8" style="6" customWidth="1"/>
    <col min="21" max="21" width="9.75" style="5" customWidth="1"/>
    <col min="22" max="22" width="7.5" style="5" customWidth="1"/>
    <col min="23" max="23" width="7.5" style="6" customWidth="1"/>
    <col min="24" max="24" width="7.5" style="5" customWidth="1"/>
    <col min="25" max="25" width="10.5" style="5" customWidth="1"/>
    <col min="26" max="26" width="8.125" style="6" customWidth="1"/>
    <col min="27" max="27" width="8.125" style="5" customWidth="1"/>
    <col min="28" max="30" width="8.875" style="5" customWidth="1"/>
    <col min="31" max="41" width="9" style="7"/>
    <col min="42" max="42" width="9" style="8"/>
    <col min="43" max="45" width="9" style="5"/>
    <col min="46" max="16384" width="9" style="8"/>
  </cols>
  <sheetData>
    <row r="1" ht="48.95" customHeight="1" spans="1:47">
      <c r="A1" s="9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50"/>
    </row>
    <row r="2" ht="81.95" customHeight="1" spans="1:46">
      <c r="A2" s="11" t="s">
        <v>2</v>
      </c>
      <c r="B2" s="12" t="s">
        <v>3</v>
      </c>
      <c r="C2" s="13"/>
      <c r="D2" s="13"/>
      <c r="E2" s="13"/>
      <c r="F2" s="13"/>
      <c r="G2" s="14"/>
      <c r="H2" s="12" t="s">
        <v>4</v>
      </c>
      <c r="I2" s="13"/>
      <c r="J2" s="24" t="s">
        <v>5</v>
      </c>
      <c r="K2" s="25"/>
      <c r="L2" s="25"/>
      <c r="M2" s="24" t="s">
        <v>6</v>
      </c>
      <c r="N2" s="25"/>
      <c r="O2" s="26"/>
      <c r="P2" s="25" t="s">
        <v>7</v>
      </c>
      <c r="Q2" s="25"/>
      <c r="R2" s="26"/>
      <c r="S2" s="32" t="s">
        <v>8</v>
      </c>
      <c r="T2" s="33"/>
      <c r="U2" s="32"/>
      <c r="V2" s="25" t="s">
        <v>9</v>
      </c>
      <c r="W2" s="34"/>
      <c r="X2" s="25"/>
      <c r="Y2" s="24" t="s">
        <v>10</v>
      </c>
      <c r="Z2" s="34"/>
      <c r="AA2" s="26"/>
      <c r="AB2" s="24" t="s">
        <v>11</v>
      </c>
      <c r="AC2" s="25"/>
      <c r="AD2" s="26"/>
      <c r="AE2" s="37" t="s">
        <v>12</v>
      </c>
      <c r="AF2" s="37"/>
      <c r="AG2" s="37"/>
      <c r="AH2" s="37"/>
      <c r="AI2" s="45" t="s">
        <v>13</v>
      </c>
      <c r="AJ2" s="45"/>
      <c r="AK2" s="45"/>
      <c r="AL2" s="45"/>
      <c r="AM2" s="45"/>
      <c r="AN2" s="46" t="s">
        <v>14</v>
      </c>
      <c r="AO2" s="46"/>
      <c r="AP2" s="51"/>
      <c r="AQ2" s="45" t="s">
        <v>15</v>
      </c>
      <c r="AR2" s="52"/>
      <c r="AS2" s="45"/>
      <c r="AT2" s="53"/>
    </row>
    <row r="3" ht="101.1" customHeight="1" spans="1:46">
      <c r="A3" s="11"/>
      <c r="B3" s="15" t="s">
        <v>16</v>
      </c>
      <c r="C3" s="15" t="s">
        <v>17</v>
      </c>
      <c r="D3" s="11" t="s">
        <v>18</v>
      </c>
      <c r="E3" s="15" t="s">
        <v>19</v>
      </c>
      <c r="F3" s="15" t="s">
        <v>17</v>
      </c>
      <c r="G3" s="11" t="s">
        <v>18</v>
      </c>
      <c r="H3" s="15" t="s">
        <v>20</v>
      </c>
      <c r="I3" s="15" t="s">
        <v>21</v>
      </c>
      <c r="J3" s="27" t="s">
        <v>22</v>
      </c>
      <c r="K3" s="27" t="s">
        <v>23</v>
      </c>
      <c r="L3" s="27" t="s">
        <v>18</v>
      </c>
      <c r="M3" s="27" t="s">
        <v>24</v>
      </c>
      <c r="N3" s="27" t="s">
        <v>25</v>
      </c>
      <c r="O3" s="27" t="s">
        <v>18</v>
      </c>
      <c r="P3" s="27" t="s">
        <v>26</v>
      </c>
      <c r="Q3" s="27" t="s">
        <v>27</v>
      </c>
      <c r="R3" s="27" t="s">
        <v>28</v>
      </c>
      <c r="S3" s="27" t="s">
        <v>29</v>
      </c>
      <c r="T3" s="27" t="s">
        <v>30</v>
      </c>
      <c r="U3" s="27" t="s">
        <v>31</v>
      </c>
      <c r="V3" s="27" t="s">
        <v>29</v>
      </c>
      <c r="W3" s="27" t="s">
        <v>30</v>
      </c>
      <c r="X3" s="27" t="s">
        <v>31</v>
      </c>
      <c r="Y3" s="27" t="s">
        <v>29</v>
      </c>
      <c r="Z3" s="27" t="s">
        <v>30</v>
      </c>
      <c r="AA3" s="27" t="s">
        <v>31</v>
      </c>
      <c r="AB3" s="27" t="s">
        <v>32</v>
      </c>
      <c r="AC3" s="27" t="s">
        <v>33</v>
      </c>
      <c r="AD3" s="27" t="s">
        <v>18</v>
      </c>
      <c r="AE3" s="38" t="s">
        <v>34</v>
      </c>
      <c r="AF3" s="38" t="s">
        <v>35</v>
      </c>
      <c r="AG3" s="38" t="s">
        <v>36</v>
      </c>
      <c r="AH3" s="38" t="s">
        <v>37</v>
      </c>
      <c r="AI3" s="46" t="s">
        <v>38</v>
      </c>
      <c r="AJ3" s="46" t="s">
        <v>39</v>
      </c>
      <c r="AK3" s="46" t="s">
        <v>40</v>
      </c>
      <c r="AL3" s="46" t="s">
        <v>41</v>
      </c>
      <c r="AM3" s="45" t="s">
        <v>42</v>
      </c>
      <c r="AN3" s="45" t="s">
        <v>43</v>
      </c>
      <c r="AO3" s="37" t="s">
        <v>27</v>
      </c>
      <c r="AP3" s="54" t="s">
        <v>28</v>
      </c>
      <c r="AQ3" s="55" t="s">
        <v>44</v>
      </c>
      <c r="AR3" s="56" t="s">
        <v>45</v>
      </c>
      <c r="AS3" s="55" t="s">
        <v>46</v>
      </c>
      <c r="AT3" s="57" t="s">
        <v>47</v>
      </c>
    </row>
    <row r="4" s="1" customFormat="1" ht="42" customHeight="1" spans="1:46">
      <c r="A4" s="16" t="s">
        <v>48</v>
      </c>
      <c r="B4" s="17">
        <v>51</v>
      </c>
      <c r="C4" s="18">
        <f t="shared" ref="C4:F4" si="0">C5+C6+C7+C8+C9</f>
        <v>44</v>
      </c>
      <c r="D4" s="19">
        <f t="shared" ref="D4:D9" si="1">C4/B4</f>
        <v>0.862745098039216</v>
      </c>
      <c r="E4" s="18">
        <f t="shared" si="0"/>
        <v>28</v>
      </c>
      <c r="F4" s="18">
        <f t="shared" si="0"/>
        <v>24</v>
      </c>
      <c r="G4" s="19">
        <f t="shared" ref="G4:G9" si="2">F4/E4</f>
        <v>0.857142857142857</v>
      </c>
      <c r="H4" s="20">
        <f>H5+H6+H7+H8+H9</f>
        <v>82027.12</v>
      </c>
      <c r="I4" s="20">
        <f>I5+I6+I7+I8+I9</f>
        <v>2100</v>
      </c>
      <c r="J4" s="28">
        <v>1072</v>
      </c>
      <c r="K4" s="28">
        <f t="shared" ref="K4:O4" si="3">K6+K7+K8+K9</f>
        <v>1072</v>
      </c>
      <c r="L4" s="29">
        <f>K4/J4</f>
        <v>1</v>
      </c>
      <c r="M4" s="28">
        <v>100</v>
      </c>
      <c r="N4" s="28">
        <f t="shared" si="3"/>
        <v>50</v>
      </c>
      <c r="O4" s="29">
        <f>N4/M4</f>
        <v>0.5</v>
      </c>
      <c r="P4" s="28">
        <v>28</v>
      </c>
      <c r="Q4" s="28">
        <f>Q6+Q7+Q8+Q9</f>
        <v>22</v>
      </c>
      <c r="R4" s="35">
        <f>Q4/P4</f>
        <v>0.785714285714286</v>
      </c>
      <c r="S4" s="28">
        <f>S6+S7+S8+S9</f>
        <v>61072</v>
      </c>
      <c r="T4" s="31" t="s">
        <v>49</v>
      </c>
      <c r="U4" s="16">
        <f t="shared" ref="U4:Y4" si="4">U5+U6+U7+U8+U9</f>
        <v>1286.616</v>
      </c>
      <c r="V4" s="18">
        <f t="shared" si="4"/>
        <v>7237</v>
      </c>
      <c r="W4" s="28">
        <v>50</v>
      </c>
      <c r="X4" s="18">
        <f t="shared" si="4"/>
        <v>263.19</v>
      </c>
      <c r="Y4" s="18">
        <f t="shared" si="4"/>
        <v>1810</v>
      </c>
      <c r="Z4" s="28" t="s">
        <v>50</v>
      </c>
      <c r="AA4" s="16">
        <f>AA5+AA6+AA7+AA8+AA9</f>
        <v>103.9241</v>
      </c>
      <c r="AB4" s="28">
        <v>40</v>
      </c>
      <c r="AC4" s="18">
        <f>AC5+AC6+AC7+AC8+AC9</f>
        <v>33</v>
      </c>
      <c r="AD4" s="39">
        <f>AC4/AB4</f>
        <v>0.825</v>
      </c>
      <c r="AE4" s="40">
        <v>54</v>
      </c>
      <c r="AF4" s="40">
        <v>6</v>
      </c>
      <c r="AG4" s="40">
        <v>18</v>
      </c>
      <c r="AH4" s="40">
        <v>30</v>
      </c>
      <c r="AI4" s="47">
        <v>7775</v>
      </c>
      <c r="AJ4" s="47">
        <v>5775</v>
      </c>
      <c r="AK4" s="47">
        <v>21</v>
      </c>
      <c r="AL4" s="47">
        <v>22</v>
      </c>
      <c r="AM4" s="40">
        <v>6857</v>
      </c>
      <c r="AN4" s="28">
        <v>1</v>
      </c>
      <c r="AO4" s="23">
        <v>0</v>
      </c>
      <c r="AP4" s="29">
        <v>0</v>
      </c>
      <c r="AQ4" s="28">
        <v>707</v>
      </c>
      <c r="AR4" s="28">
        <v>975</v>
      </c>
      <c r="AS4" s="18">
        <f>AS5+AS6+AS7+AS8+AS9</f>
        <v>1145</v>
      </c>
      <c r="AT4" s="39">
        <f>AS4/AR4</f>
        <v>1.17435897435897</v>
      </c>
    </row>
    <row r="5" s="1" customFormat="1" ht="42" customHeight="1" spans="1:46">
      <c r="A5" s="16" t="s">
        <v>51</v>
      </c>
      <c r="B5" s="17"/>
      <c r="C5" s="21"/>
      <c r="D5" s="22"/>
      <c r="E5" s="21"/>
      <c r="F5" s="21"/>
      <c r="G5" s="22"/>
      <c r="H5" s="16"/>
      <c r="I5" s="16"/>
      <c r="J5" s="28"/>
      <c r="K5" s="30"/>
      <c r="L5" s="28"/>
      <c r="M5" s="28"/>
      <c r="N5" s="28"/>
      <c r="O5" s="28"/>
      <c r="P5" s="28"/>
      <c r="Q5" s="28"/>
      <c r="R5" s="28"/>
      <c r="S5" s="28"/>
      <c r="T5" s="31"/>
      <c r="U5" s="36"/>
      <c r="V5" s="28">
        <v>3469</v>
      </c>
      <c r="W5" s="31" t="s">
        <v>52</v>
      </c>
      <c r="X5" s="28">
        <v>169.29</v>
      </c>
      <c r="Y5" s="30"/>
      <c r="Z5" s="30"/>
      <c r="AA5" s="30"/>
      <c r="AB5" s="28"/>
      <c r="AC5" s="28"/>
      <c r="AD5" s="39"/>
      <c r="AE5" s="40">
        <v>1</v>
      </c>
      <c r="AF5" s="40">
        <v>1</v>
      </c>
      <c r="AG5" s="40">
        <v>0</v>
      </c>
      <c r="AH5" s="40">
        <v>0</v>
      </c>
      <c r="AI5" s="47">
        <v>100</v>
      </c>
      <c r="AJ5" s="47">
        <v>20</v>
      </c>
      <c r="AK5" s="47">
        <v>0</v>
      </c>
      <c r="AL5" s="47">
        <v>0</v>
      </c>
      <c r="AM5" s="40">
        <v>0</v>
      </c>
      <c r="AN5" s="28"/>
      <c r="AO5" s="58"/>
      <c r="AP5" s="29"/>
      <c r="AQ5" s="28"/>
      <c r="AR5" s="28"/>
      <c r="AS5" s="40"/>
      <c r="AT5" s="39"/>
    </row>
    <row r="6" s="1" customFormat="1" ht="42" customHeight="1" spans="1:46">
      <c r="A6" s="23" t="s">
        <v>53</v>
      </c>
      <c r="B6" s="23">
        <v>22</v>
      </c>
      <c r="C6" s="21">
        <v>19</v>
      </c>
      <c r="D6" s="19">
        <f t="shared" si="1"/>
        <v>0.863636363636364</v>
      </c>
      <c r="E6" s="21">
        <v>0</v>
      </c>
      <c r="F6" s="21">
        <v>0</v>
      </c>
      <c r="G6" s="19">
        <v>0</v>
      </c>
      <c r="H6" s="16">
        <v>39500</v>
      </c>
      <c r="I6" s="31">
        <v>400</v>
      </c>
      <c r="J6" s="23">
        <v>240</v>
      </c>
      <c r="K6" s="23">
        <v>240</v>
      </c>
      <c r="L6" s="29">
        <f t="shared" ref="L6:L9" si="5">K6/J6</f>
        <v>1</v>
      </c>
      <c r="M6" s="23">
        <v>25</v>
      </c>
      <c r="N6" s="23">
        <v>25</v>
      </c>
      <c r="O6" s="29">
        <f>N6/M6</f>
        <v>1</v>
      </c>
      <c r="P6" s="23">
        <v>1</v>
      </c>
      <c r="Q6" s="28">
        <v>0</v>
      </c>
      <c r="R6" s="35">
        <f t="shared" ref="R4:R9" si="6">Q6/P6</f>
        <v>0</v>
      </c>
      <c r="S6" s="28">
        <v>10821</v>
      </c>
      <c r="T6" s="31" t="s">
        <v>49</v>
      </c>
      <c r="U6" s="28">
        <v>215.148</v>
      </c>
      <c r="V6" s="28">
        <v>0</v>
      </c>
      <c r="W6" s="28">
        <v>0</v>
      </c>
      <c r="X6" s="28">
        <v>0</v>
      </c>
      <c r="Y6" s="28">
        <v>249</v>
      </c>
      <c r="Z6" s="28">
        <v>80</v>
      </c>
      <c r="AA6" s="41">
        <v>10.048</v>
      </c>
      <c r="AB6" s="23">
        <v>7</v>
      </c>
      <c r="AC6" s="28">
        <v>0</v>
      </c>
      <c r="AD6" s="39">
        <f t="shared" ref="AD4:AD9" si="7">AC6/AB6</f>
        <v>0</v>
      </c>
      <c r="AE6" s="40">
        <v>11</v>
      </c>
      <c r="AF6" s="40">
        <v>0</v>
      </c>
      <c r="AG6" s="40">
        <v>2</v>
      </c>
      <c r="AH6" s="40">
        <v>9</v>
      </c>
      <c r="AI6" s="47">
        <v>1797</v>
      </c>
      <c r="AJ6" s="47">
        <v>1395</v>
      </c>
      <c r="AK6" s="47">
        <v>5</v>
      </c>
      <c r="AL6" s="47">
        <v>6</v>
      </c>
      <c r="AM6" s="47">
        <v>1797</v>
      </c>
      <c r="AN6" s="23">
        <v>0</v>
      </c>
      <c r="AO6" s="23">
        <v>0</v>
      </c>
      <c r="AP6" s="58">
        <v>0</v>
      </c>
      <c r="AQ6" s="23">
        <v>260</v>
      </c>
      <c r="AR6" s="23">
        <v>185</v>
      </c>
      <c r="AS6" s="58">
        <v>270</v>
      </c>
      <c r="AT6" s="39">
        <f t="shared" ref="AT4:AT8" si="8">AS6/AR6</f>
        <v>1.45945945945946</v>
      </c>
    </row>
    <row r="7" s="2" customFormat="1" ht="42" customHeight="1" spans="1:46">
      <c r="A7" s="23" t="s">
        <v>54</v>
      </c>
      <c r="B7" s="23">
        <v>14</v>
      </c>
      <c r="C7" s="21">
        <v>12</v>
      </c>
      <c r="D7" s="19">
        <f t="shared" si="1"/>
        <v>0.857142857142857</v>
      </c>
      <c r="E7" s="21">
        <v>3</v>
      </c>
      <c r="F7" s="21">
        <v>3</v>
      </c>
      <c r="G7" s="19">
        <f t="shared" si="2"/>
        <v>1</v>
      </c>
      <c r="H7" s="16">
        <v>16052</v>
      </c>
      <c r="I7" s="16">
        <v>1000</v>
      </c>
      <c r="J7" s="23">
        <v>240</v>
      </c>
      <c r="K7" s="23">
        <v>240</v>
      </c>
      <c r="L7" s="29">
        <f t="shared" si="5"/>
        <v>1</v>
      </c>
      <c r="M7" s="23">
        <v>25</v>
      </c>
      <c r="N7" s="23">
        <v>25</v>
      </c>
      <c r="O7" s="29">
        <f>N7/M7</f>
        <v>1</v>
      </c>
      <c r="P7" s="23">
        <v>1</v>
      </c>
      <c r="Q7" s="28">
        <v>3</v>
      </c>
      <c r="R7" s="35">
        <f t="shared" si="6"/>
        <v>3</v>
      </c>
      <c r="S7" s="28">
        <v>9574</v>
      </c>
      <c r="T7" s="31" t="s">
        <v>49</v>
      </c>
      <c r="U7" s="36">
        <v>202.144</v>
      </c>
      <c r="V7" s="28">
        <v>0</v>
      </c>
      <c r="W7" s="28">
        <v>0</v>
      </c>
      <c r="X7" s="28">
        <v>0</v>
      </c>
      <c r="Y7" s="28">
        <v>237</v>
      </c>
      <c r="Z7" s="28">
        <v>80</v>
      </c>
      <c r="AA7" s="36">
        <v>9.752</v>
      </c>
      <c r="AB7" s="23">
        <v>7</v>
      </c>
      <c r="AC7" s="28">
        <v>7</v>
      </c>
      <c r="AD7" s="42">
        <v>1</v>
      </c>
      <c r="AE7" s="43">
        <v>15</v>
      </c>
      <c r="AF7" s="43">
        <v>1</v>
      </c>
      <c r="AG7" s="43">
        <v>4</v>
      </c>
      <c r="AH7" s="43">
        <v>10</v>
      </c>
      <c r="AI7" s="48">
        <v>1984</v>
      </c>
      <c r="AJ7" s="48">
        <v>1504</v>
      </c>
      <c r="AK7" s="48">
        <v>4</v>
      </c>
      <c r="AL7" s="48">
        <v>4</v>
      </c>
      <c r="AM7" s="48">
        <v>1884</v>
      </c>
      <c r="AN7" s="23">
        <v>0</v>
      </c>
      <c r="AO7" s="23">
        <v>0</v>
      </c>
      <c r="AP7" s="58">
        <v>0</v>
      </c>
      <c r="AQ7" s="23">
        <v>121</v>
      </c>
      <c r="AR7" s="23">
        <v>150</v>
      </c>
      <c r="AS7" s="28">
        <v>205</v>
      </c>
      <c r="AT7" s="59">
        <f t="shared" si="8"/>
        <v>1.36666666666667</v>
      </c>
    </row>
    <row r="8" s="2" customFormat="1" ht="42" customHeight="1" spans="1:46">
      <c r="A8" s="23" t="s">
        <v>55</v>
      </c>
      <c r="B8" s="23">
        <v>13</v>
      </c>
      <c r="C8" s="21">
        <v>11</v>
      </c>
      <c r="D8" s="19">
        <f t="shared" si="1"/>
        <v>0.846153846153846</v>
      </c>
      <c r="E8" s="21">
        <v>4</v>
      </c>
      <c r="F8" s="21">
        <v>2</v>
      </c>
      <c r="G8" s="19">
        <f t="shared" si="2"/>
        <v>0.5</v>
      </c>
      <c r="H8" s="16">
        <v>13459</v>
      </c>
      <c r="I8" s="23">
        <v>350</v>
      </c>
      <c r="J8" s="23">
        <v>240</v>
      </c>
      <c r="K8" s="28">
        <v>240</v>
      </c>
      <c r="L8" s="29">
        <f t="shared" si="5"/>
        <v>1</v>
      </c>
      <c r="M8" s="23">
        <v>25</v>
      </c>
      <c r="N8" s="28">
        <v>0</v>
      </c>
      <c r="O8" s="29">
        <f t="shared" ref="O7:O9" si="9">N8/M8</f>
        <v>0</v>
      </c>
      <c r="P8" s="23">
        <v>1</v>
      </c>
      <c r="Q8" s="28">
        <v>1</v>
      </c>
      <c r="R8" s="35">
        <f t="shared" si="6"/>
        <v>1</v>
      </c>
      <c r="S8" s="28">
        <v>9443</v>
      </c>
      <c r="T8" s="31" t="s">
        <v>49</v>
      </c>
      <c r="U8" s="36">
        <v>196.54</v>
      </c>
      <c r="V8" s="28">
        <v>0</v>
      </c>
      <c r="W8" s="28">
        <v>0</v>
      </c>
      <c r="X8" s="28">
        <v>0</v>
      </c>
      <c r="Y8" s="28">
        <v>342</v>
      </c>
      <c r="Z8" s="28">
        <v>80</v>
      </c>
      <c r="AA8" s="36">
        <v>13.68</v>
      </c>
      <c r="AB8" s="23">
        <v>7</v>
      </c>
      <c r="AC8" s="28">
        <v>7</v>
      </c>
      <c r="AD8" s="39">
        <f t="shared" si="7"/>
        <v>1</v>
      </c>
      <c r="AE8" s="40">
        <v>9</v>
      </c>
      <c r="AF8" s="40">
        <v>1</v>
      </c>
      <c r="AG8" s="40">
        <v>4</v>
      </c>
      <c r="AH8" s="40">
        <v>4</v>
      </c>
      <c r="AI8" s="47">
        <v>1232</v>
      </c>
      <c r="AJ8" s="47">
        <v>1024</v>
      </c>
      <c r="AK8" s="47">
        <v>4</v>
      </c>
      <c r="AL8" s="47">
        <v>4</v>
      </c>
      <c r="AM8" s="47">
        <v>634</v>
      </c>
      <c r="AN8" s="23">
        <v>1</v>
      </c>
      <c r="AO8" s="23">
        <v>0</v>
      </c>
      <c r="AP8" s="29">
        <v>0</v>
      </c>
      <c r="AQ8" s="31">
        <v>123</v>
      </c>
      <c r="AR8" s="31">
        <v>188</v>
      </c>
      <c r="AS8" s="23">
        <v>285</v>
      </c>
      <c r="AT8" s="39">
        <f t="shared" si="8"/>
        <v>1.51595744680851</v>
      </c>
    </row>
    <row r="9" s="1" customFormat="1" ht="42" customHeight="1" spans="1:46">
      <c r="A9" s="23" t="s">
        <v>56</v>
      </c>
      <c r="B9" s="23">
        <v>2</v>
      </c>
      <c r="C9" s="21">
        <v>2</v>
      </c>
      <c r="D9" s="19">
        <f t="shared" si="1"/>
        <v>1</v>
      </c>
      <c r="E9" s="21">
        <v>21</v>
      </c>
      <c r="F9" s="21">
        <v>19</v>
      </c>
      <c r="G9" s="19">
        <f t="shared" si="2"/>
        <v>0.904761904761905</v>
      </c>
      <c r="H9" s="16">
        <v>13016.12</v>
      </c>
      <c r="I9" s="16">
        <v>350</v>
      </c>
      <c r="J9" s="28">
        <v>352</v>
      </c>
      <c r="K9" s="28">
        <v>352</v>
      </c>
      <c r="L9" s="29">
        <f t="shared" si="5"/>
        <v>1</v>
      </c>
      <c r="M9" s="28">
        <v>25</v>
      </c>
      <c r="N9" s="28">
        <v>0</v>
      </c>
      <c r="O9" s="29">
        <f t="shared" si="9"/>
        <v>0</v>
      </c>
      <c r="P9" s="28">
        <v>25</v>
      </c>
      <c r="Q9" s="28">
        <v>18</v>
      </c>
      <c r="R9" s="35">
        <v>0.72</v>
      </c>
      <c r="S9" s="28">
        <v>31234</v>
      </c>
      <c r="T9" s="31" t="s">
        <v>49</v>
      </c>
      <c r="U9" s="36">
        <v>672.784</v>
      </c>
      <c r="V9" s="28">
        <v>3768</v>
      </c>
      <c r="W9" s="28">
        <v>50</v>
      </c>
      <c r="X9" s="28">
        <v>93.9</v>
      </c>
      <c r="Y9" s="28">
        <v>982</v>
      </c>
      <c r="Z9" s="28" t="s">
        <v>57</v>
      </c>
      <c r="AA9" s="28">
        <v>70.4441</v>
      </c>
      <c r="AB9" s="28">
        <v>19</v>
      </c>
      <c r="AC9" s="28">
        <v>19</v>
      </c>
      <c r="AD9" s="39">
        <f t="shared" si="7"/>
        <v>1</v>
      </c>
      <c r="AE9" s="43">
        <v>18</v>
      </c>
      <c r="AF9" s="43">
        <v>3</v>
      </c>
      <c r="AG9" s="43">
        <v>8</v>
      </c>
      <c r="AH9" s="43">
        <v>7</v>
      </c>
      <c r="AI9" s="48">
        <v>2662</v>
      </c>
      <c r="AJ9" s="48">
        <v>1832</v>
      </c>
      <c r="AK9" s="48">
        <v>8</v>
      </c>
      <c r="AL9" s="48">
        <v>8</v>
      </c>
      <c r="AM9" s="48">
        <v>2542</v>
      </c>
      <c r="AN9" s="49">
        <v>0</v>
      </c>
      <c r="AO9" s="23">
        <v>0</v>
      </c>
      <c r="AP9" s="60">
        <v>0</v>
      </c>
      <c r="AQ9" s="49">
        <v>203</v>
      </c>
      <c r="AR9" s="28">
        <v>452</v>
      </c>
      <c r="AS9" s="43">
        <v>385</v>
      </c>
      <c r="AT9" s="60">
        <v>0.8518</v>
      </c>
    </row>
    <row r="10" ht="24" customHeight="1" spans="25:25">
      <c r="Y10" s="44"/>
    </row>
    <row r="11" customFormat="1" ht="24" customHeight="1" spans="1:46">
      <c r="A11" s="3"/>
      <c r="B11" s="4"/>
      <c r="C11" s="4"/>
      <c r="D11" s="4"/>
      <c r="E11" s="4"/>
      <c r="F11" s="4"/>
      <c r="G11" s="3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  <c r="U11" s="5"/>
      <c r="V11" s="5"/>
      <c r="W11" s="6"/>
      <c r="X11" s="5"/>
      <c r="Y11" s="44"/>
      <c r="Z11" s="6"/>
      <c r="AA11" s="5"/>
      <c r="AB11" s="5"/>
      <c r="AC11" s="5"/>
      <c r="AD11" s="5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8"/>
      <c r="AQ11" s="5"/>
      <c r="AR11" s="5"/>
      <c r="AS11" s="5"/>
      <c r="AT11" s="8"/>
    </row>
  </sheetData>
  <mergeCells count="15">
    <mergeCell ref="B1:AT1"/>
    <mergeCell ref="B2:G2"/>
    <mergeCell ref="H2:I2"/>
    <mergeCell ref="J2:L2"/>
    <mergeCell ref="M2:O2"/>
    <mergeCell ref="P2:R2"/>
    <mergeCell ref="S2:U2"/>
    <mergeCell ref="V2:X2"/>
    <mergeCell ref="Y2:AA2"/>
    <mergeCell ref="AB2:AD2"/>
    <mergeCell ref="AE2:AH2"/>
    <mergeCell ref="AI2:AM2"/>
    <mergeCell ref="AN2:AP2"/>
    <mergeCell ref="AQ2:AT2"/>
    <mergeCell ref="A2:A3"/>
  </mergeCells>
  <pageMargins left="0.747916666666667" right="0.747916666666667" top="0.984027777777778" bottom="0.984027777777778" header="0.511805555555556" footer="0.511805555555556"/>
  <pageSetup paperSize="8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徐敏</dc:creator>
  <cp:lastModifiedBy>糖醋排骨</cp:lastModifiedBy>
  <dcterms:created xsi:type="dcterms:W3CDTF">2019-12-28T22:45:00Z</dcterms:created>
  <cp:lastPrinted>2020-08-04T17:48:00Z</cp:lastPrinted>
  <dcterms:modified xsi:type="dcterms:W3CDTF">2023-06-05T07:00:58Z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1C5B3789376D4824B88F7EFFF1646ADA_13</vt:lpwstr>
  </property>
</Properties>
</file>